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<sst xmlns="http://schemas.openxmlformats.org/spreadsheetml/2006/main" count="95" uniqueCount="68">
  <si>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</si>
  <si>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</si>
  <si>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</si>
  <si>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</si>
  <si>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</si>
  <si>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</si>
  <si>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</si>
  <si>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</si>
  <si>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</si>
  <si>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</si>
  <si>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</si>
  <si>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</si>
  <si>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</si>
  <si>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</si>
  <si>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</si>
  <si>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</si>
  <si>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</si>
  <si>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</si>
  <si>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</si>
  <si>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</si>
  <si>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</si>
  <si>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</si>
  <si>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</si>
  <si>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</si>
  <si>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</si>
  <si>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</si>
  <si>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</si>
  <si>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</si>
  <si>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</si>
  <si>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</si>
  <si>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</si>
  <si>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</si>
  <si>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</si>
  <si>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</si>
  <si>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</si>
  <si>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</si>
  <si>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</si>
  <si>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</si>
  <si>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</si>
  <si>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</si>
  <si>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</si>
  <si>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</si>
  <si>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</si>
  <si>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</si>
  <si>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</si>
  <si>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</si>
  <si>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</si>
  <si>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</si>
  <si>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</si>
  <si>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</si>
  <si>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</si>
  <si>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</si>
  <si>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</si>
  <si>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</si>
  <si>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#C2</t>
  </si>
  <si>
    <t>#IF(STRTOFLOAT('1.0')=0,
  (OLD_STR:='.',
    NEW_STR:=',' ),
  (OLD_STR:=',',
    NEW_STR:='.')), 
STR:='', I:=1, SLEN:=LEN(PROVIDE_EVIDENCE),
WHILE(
  I&lt;=SLEN,
  CH:=SUBSTR(PROVIDE_EVIDENCE, I, 1),
  IF(    
    CH=OLD_STR,
    STR:=STR+NEW_STR,
    STR:=STR+CH
  ),
  I:=I+1   
),
PROVIDE_EVIDENCE:=STR, 
PE_RECORD_LEN:=(6*10),
PE_LEN:=LEN(PROVIDE_EVIDENCE) / PE_RECORD_LEN,
INITARRAY(PE, 0, PE_LEN-1, 0, 5),
DATA_PE:=0, 
UHVALA_PE:=1,
NASLIDKY_PE:=2,
STROKY_PE:=3,
DATA_Z:=4,
(* ------------  Преобразуем строку в массив  ---------------  *)
I:=0,
WHILE(
  I&lt;PE_LEN,
  PE[I, DATA_PE]:= STRTOFLOAT(SUBSTR(PROVIDE_EVIDENCE, 1+I*PE_RECORD_LEN+0*10, 10)),
  PE[I, UHVALA_PE]:= STRTOFLOAT(SUBSTR(PROVIDE_EVIDENCE, 1+I*PE_RECORD_LEN+1*10, 10)),
  PE[I, NASLIDKY_PE]:= STRTOFLOAT(SUBSTR(PROVIDE_EVIDENCE, 1+I*PE_RECORD_LEN+2*10, 10)), 
  PE[I, STROKY_PE]:= STRTOFLOAT(SUBSTR(PROVIDE_EVIDENCE, 1+I*PE_RECORD_LEN+3*10, 10)), 
  PE[I, DATA_Z]:= STRTOFLOAT(SUBSTR(PROVIDE_EVIDENCE, 1+I*PE_RECORD_LEN+4*10, 10)), 
  INC(I)
)</t>
  </si>
  <si>
    <t>#IF(STRTOFLOAT('1.0')=0,
  (OLD_STR1:='.',
    NEW_STR1:=',' ),
  (OLD_STR1:=',',
    NEW_STR1:='.')), 
STR1:='', I:=1, SLEN1:=LEN(SECURE_THE_CLAIN),
WHILE(
I&lt;=SLEN1,
  CH1:=SUBSTR(SECURE_THE_CLAIN, I, 1),
  IF(    
    CH1=OLD_STR1,
    STR1:=STR1+NEW_STR1,
    STR1:=STR1+CH1
  ),
  I:=I+1   
),
SECURE_THE_CLAIN:=STR1, 
SC_RECORD_LEN:=(5*10),
SC_LEN:=LEN(SECURE_THE_CLAIN) / SC_RECORD_LEN,
INITARRAY(SC, 0, SC_LEN-1, 0, 4),
DATA_SC:=0, 
UHVALA_SC:=1,
NASLIDKY_SC:=2,
STROKY_SC:=3,
(* ------------  Преобразуем строку в массив  ---------------  *)
I:=0,
WHILE(
  I&lt;SC_LEN,
  SC[I, DATA_SC]:= STRTOFLOAT(SUBSTR(SECURE_THE_CLAIN, 1+I*SC_RECORD_LEN+0*10, 10)),
  SC[I, UHVALA_SC]:= STRTOFLOAT(SUBSTR(SECURE_THE_CLAIN, 1+I*SC_RECORD_LEN+1*10, 10)),
  SC[I, NASLIDKY_SC]:= STRTOFLOAT(SUBSTR(SECURE_THE_CLAIN, 1+I*SC_RECORD_LEN+2*10, 10)), 
  SC[I, STROKY_SC]:= STRTOFLOAT(SUBSTR(SECURE_THE_CLAIN, 1+I*SC_RECORD_LEN+3*10, 10)), 
  INC(I)
)</t>
  </si>
  <si>
    <t xml:space="preserve">#IF(STRTOFLOAT('1.0')=0,
  (OLD_STR4:='.',
    NEW_STR4:=',' ),
  (OLD_STR4:=',',
    NEW_STR4:='.')), 
STR4:='', I:=1, SLEN4:=LEN(APPLICATION_SUBMISSION),
WHILE(
  I&lt;=SLEN4,
  CH4:=SUBSTR(APPLICATION_SUBMISSION, I, 1),
  IF(    
    CH4=OLD_STR4,
    STR4:=STR4+NEW_STR4,
    STR4:=STR4+CH4
  ),
  I:=I+1   
),
APPLICATION_SUBMISSION:=STR4, 
AS_RECORD_LEN:=(7*10),
AS_LEN:=LEN(APPLICATION_SUBMISSION) / AS_RECORD_LEN,
INITARRAY(AS, 0, AS_LEN-1, 0, 6),
DATA_NAD:=0, 
POV:=1,
ZAL_BR:=2,
DATA_R:=3,
REZ_R:=4,
STROKY_AS:=5,
(* ------------  Преобразуем строку в массив  ---------------  *)
I:=0,
WHILE(
  I&lt;AS_LEN,
  AS[I, DATA_NAD]:= STRTOFLOAT(SUBSTR(APPLICATION_SUBMISSION, 1+I*AS_RECORD_LEN+0*10, 10)),
  AS[I, POV]:= STRTOFLOAT(SUBSTR(APPLICATION_SUBMISSION, 1+I*AS_RECORD_LEN+1*10, 10)),
  AS[I, ZAL_BR]:= STRTOFLOAT(SUBSTR(APPLICATION_SUBMISSION, 1+I*AS_RECORD_LEN+2*10, 10)), 
  AS[I, DATA_R]:= STRTOFLOAT(SUBSTR(APPLICATION_SUBMISSION, 1+I*AS_RECORD_LEN+3*10, 10)), 
  AS[I, REZ_R]:= STRTOFLOAT(SUBSTR(APPLICATION_SUBMISSION, 1+I*AS_RECORD_LEN+4*10, 10)), 
  AS[I, STROKY_AS]:= STRTOFLOAT(SUBSTR(APPLICATION_SUBMISSION, 1+I*AS_RECORD_LEN+5*10, 10)), 
INC(I)
)
</t>
  </si>
  <si>
    <t>#I:=0, 
ZD:=0, NZD:=0, US:=0, VIDM:=0, ZAD:=0, TN:=0, ZK:=0,
ZD8:=0, NZD8:=0, US8:=0, VIDM8:=0, ZAD8:=0, TN8:=0, ZK8:=0,
WHILE(
I&lt;PE_LEN, 
D_PE:=PE[I, DATA_PE], 
UH_PE:=PE[I, UHVALA_PE],  
N_PE:=PE[I, NASLIDKY_PE],
STR_PE:=PE[I, STROKY_PE], 
D_Z:=PE[I, DATA_Z], 
(*Умова на графу 1*)
IF((D_PE &lt; F.DATE_BEGIN AND (UH_PE &gt;= F.DATE_BEGIN OR UH_PE = NULL)), (ZD:=ZD+1)),  
(*Умова на графу 2*)
IF((D_PE &gt;= F.DATE_BEGIN AND D_PE &lt;= F.DATE_END), (NZD:=NZD+1)),  
(*Умова на графу 3*)
IF((UH_PE &gt;= F.DATE_BEGIN AND UH_PE &lt;= F.DATE_END), (US:=US+1)),  
(*Умова на графи 6, 7*)
IF((UH_PE &gt;= F.DATE_BEGIN AND UH_PE &lt;= F.DATE_END AND N_PE &lt;&gt; NULL),
(IF((N_PE = 2122), (VIDM:=VIDM+1)), IF((N_PE = 2121), (ZAD:=ZAD+1)))),  
(*Умова на графу 8*)
IF((UH_PE &gt;= F.DATE_BEGIN AND UH_PE &lt;= F.DATE_END AND N_PE &lt;&gt; NULL AND STR_PE = 2),
(IF((STR_PE = 2), (TN:=TN+1)))),  
(*Умова на графу 9*)
IF((D_PE &lt;= F.DATE_END AND (UH_PE &gt; F.DATE_END OR UH_PE = NULL)), (ZK:=ZK+1)),
(*Умова на графу 1 рядок 8*)
IF((((D_PE &gt;= F.DATE_BEGIN AND D_PE &lt;= F.DATE_END) 
OR (D_PE &lt; F.DATE_BEGIN AND (UH_PE &gt;= F.DATE_BEGIN OR UH_PE = NULL)))
AND (D_PE &lt; D_Z)), (ZD8:=ZD8+1)),  
(*Умова на графу 2 рядок 8*)
IF((D_PE &gt;= F.DATE_BEGIN AND D_PE &lt;= F.DATE_END AND D_PE &lt; D_Z), (NZD8:=NZD8+1)),  
(*Умова на графу 3 рядок 8*)
IF((UH_PE &gt;= F.DATE_BEGIN AND UH_PE &lt;= F.DATE_END AND D_PE &lt; D_Z), (US8:=US8+1)),  
(*Умова на графи 6, 7 рядок 8*)
IF((UH_PE &gt;= F.DATE_BEGIN AND UH_PE &lt;= F.DATE_END AND N_PE &lt;&gt; NULL AND D_PE &lt; D_Z),
(IF((N_PE = 2122), (VIDM8:=VIDM8+1)), IF((N_PE = 2121), (ZAD8:=ZAD8+1)))),  
(*Умова на графу 8 рядок 8*)
IF((UH_PE &gt;= F.DATE_BEGIN AND UH_PE &lt;= F.DATE_END AND N_PE &lt;&gt; NULL AND STR_PE = 2 AND D_PE &lt; D_Z),
(IF((STR_PE = 2), (TN8:=TN8+1)))),  
(*Умова на графу 9 рядок 8*)
IF((D_PE &lt;= F.DATE_END AND (UH_PE &gt; F.DATE_END OR UH_PE = NULL) AND D_PE &lt; D_Z), (ZK8:=ZK8+1)),
INC(I)
)</t>
  </si>
  <si>
    <t>#I:=0, 
ZPZ:=0, NZPZ:=0, VIDM1:=0, ZAD1:=0,TNZ:=0, ZKZ:=0,
ZZZ:=0, NZZZ:=0, VIDM2:=0, ZAD2:=0,TZZ:=0, ZZP:=0,
ZS:=0, NS:=0, VIDM3:=0, ZAD3:=0,TNS:=0, ZKS:=0,
WHILE(
I&lt;SC_LEN, 
D_SC:=SC[I, DATA_SC], UH_SC:=SC[I, UHVALA_SC],  N_SC:=SC[I, NASLIDKY_SC], STR_SC:=SC[I, STROKY_SC], 
(*Умова на графу 1*)
IF((((D_SC &lt; F.DATE_BEGIN) AND (UH_SC &gt;= F.DATE_BEGIN OR UH_SC = NULL)) AND N_SC &lt;&gt; NULL),
(IF(IN(N_SC, 2211, 2212), (ZPZ:=ZPZ+1)), IF(IN(N_SC, 2214, 2216), (ZZZ:=ZZZ+1)), IF(IN(N_SC, 2213, 2215), (ZS:=ZS+1)))), 
(*Умова на графу 2*)
IF((D_SC &gt;= F.DATE_BEGIN AND D_SC &lt;= F.DATE_END AND N_SC &lt;&gt; NULL),
(IF(IN(N_SC, 2211, 2212), (NZPZ:=NZPZ+1)), IF(IN(N_SC, 2214, 2216), (NZZZ:=NZZZ+1)), IF(IN(N_SC, 2213, 2215), (NS:=NS+1)))), 
(*Умова на графу 6, 7*)
IF((UH_SC &gt;= F.DATE_BEGIN AND UH_SC &lt;= F.DATE_END AND N_SC &lt;&gt; NULL), 
(IF((N_SC = 2212), (VIDM1:=VIDM1+1)), IF((N_SC = 2215), (VIDM3:=VIDM3+1)), IF((N_SC = 2216), (VIDM2:=VIDM2+1)), IF((N_SC = 2211), (ZAD1:=ZAD1+1)), IF((N_SC = 2214), (ZAD2:=ZAD2+1)), IF((N_SC = 2213), (ZAD3:=ZAD3+1)))),
(*Умова на графу 8*)
IF((UH_SC &gt;= F.DATE_BEGIN AND UH_SC &lt;= F.DATE_END AND N_SC &lt;&gt; NULL AND STR_SC = 2),
(IF(IN(N_SC, 2211, 2212), (TNZ:=TNZ+1)), IF(IN(N_SC, 2214, 2216), (TZZ:=TZZ+1)), IF(IN(N_SC, 2213, 2215), (TNS:=TNS+1)))), 
(*Умова на графу 9*)
IF((D_SC &lt;= F.DATE_END AND (UH_SC &gt; F.DATE_END OR UH_SC = NULL) AND N_SC &lt;&gt; NULL),
(IF(IN(N_SC, 2211, 2212), (ZKZ:=ZKZ+1)), IF(IN(N_SC, 2214, 2216), (ZZP:=ZZP+1)), IF(IN(N_SC, 2213, 2215), (ZKS:=ZKS+1)))), 
INC(I)
)</t>
  </si>
  <si>
    <t>#I:=0, 
ZVS:=0, NZPV:=0, PVT:=0, ZAL:=0, VV:=0, VI:=0, VII:=0,TNV:=0, ZKVS:=0,
WHILE(
I&lt;AS_LEN, 
D_AS:=AS[I, DATA_NAD], POV_AS:=AS[I, POV], ZAL_AS:=AS[I, ZAL_BR],  DR_AS:=AS[I, DATA_R], REZ_AS:=AS[I, REZ_R], STR_AS:=AS[I, STROKY_AS],
(*Умова на графу 1 рядок 12*)
IF(((D_AS &gt;= F.DATE_BEGIN AND D_AS &lt;= F.DATE_END) 
 OR ((D_AS &lt; F.DATE_BEGIN)  
AND (POV_AS &gt;= F.DATE_BEGIN OR POV_AS = NULL)
AND (ZAL_AS &gt;= F.DATE_BEGIN OR ZAL_AS = NULL)
AND (DR_AS &gt;= F.DATE_BEGIN OR DR_AS = NULL))), (ZVS:=ZVS+1)), 
(*Умова на графу 2 рядок 12*)
IF((D_AS &gt;= F.DATE_BEGIN AND D_AS &lt;= F.DATE_END), (NZPV:=NZPV+1)), 
(*Умова на графу 4 рядок 12*)
IF((POV_AS &gt;= F.DATE_BEGIN AND POV_AS &lt;= F.DATE_END), (PVT:=PVT+1)), 
(*Умова на графу 5 рядок 12*)
IF((ZAL_AS &gt;= F.DATE_BEGIN AND ZAL_AS &lt;= F.DATE_END), (ZAL:=ZAL+1)), 
(*Умова на графу 6, 7 рядок 12*)
IF((DR_AS &gt;= F.DATE_BEGIN AND DR_AS &lt;= F.DATE_END),
(IF((REZ_AS = 19), (VV:=VV+1)), IF((REZ_AS = 17), (VI:=VI+1)), IF((REZ_AS = 21), (VII:=VII+1)))), 
(*Умова на графу 8 рядок 12*)
IF((DR_AS &gt;= F.DATE_BEGIN AND DR_AS &lt;= F.DATE_END AND STR_AS = 2),
(IF((STR_AS = 2), (TNV:=TNV+1)))), 
(*Умова на графу 9 рядок 12*)
IF(((D_AS &lt;= F.DATE_END) 
AND (POV_AS &gt; F.DATE_END OR POV_AS = NULL)
AND (ZAL_AS &gt; F.DATE_END OR ZAL_AS = NULL)
AND (DR_AS &gt; F.DATE_END OR DR_AS = NULL)), (ZKVS:=ZKVS+1)), 
INC(I)
), ZVS</t>
  </si>
  <si>
    <t xml:space="preserve">#NO:=IF(CAUSE_REVIEW_NEW_COND_REASON &lt;&gt; NULL, 1, 0), 
SKD:=IF(IN(I_4, 41, 42), 1, 0),
СSC:=IF((CAUSE_SOURCE&lt;&gt;NULL), 1, 0),
SF:=IF((IN(CARDTYPE, 109, 116, 117)) OR (CARDTYPE = 114 AND SKD) OR (CARDTYPE = 108 AND NO), 1, 0),
SF107:=IF((CARDTYPE = 107 AND (NOT IN(DECLTYPEID, 710, 711, 712, 713, 714, 507))), 1, 0),
S2a:=IF((SF) OR (SF107 AND СSC), 1, 0),
DN:=IF((C_RECEIVE &gt;= F.DATE_BEGIN AND C_RECEIVE &lt;= F.DATE_END), 1, 0),
ZPN:=IF((D_121_MAX = NULL) OR (D_121_MAX &gt; F.DATE_END) OR (D_122_MAX &lt;&gt; NULL AND D_122_MAX &lt;= F.DATE_END),1,0),
DP:=IF((C_RECEIVE &lt;&gt; NULL AND C_RECEIVE &lt; F.DATE_BEGIN), 1, 0),
JD:=IF(COMBINE_PROC_DATE = NULL,1,0), 
SKP:=IF(CARDTYPE = 107, 1, 0),
VSEP:=IF((CAUSE_RETURN_DATE = NULL AND CAUSE_RETURN_DEF_NOT_KILL = NULL AND CAUSE_OPEN_DENIED_DATE = NULL AND CAUSE_START_DATE = NULL
          AND SOLUTION_DATE = NULL AND STMO_CAUSE_AWARD_DATE = NULL AND D_84 = NULL AND D_87 = NULL AND D_19 = NULL AND D_20a = NULL AND CAUSE_SOURCE = NULL), 1, 0),
LAZD:=IF(DECLTYPEID = 507, 1, 0),
LAZP:=IF(DECLTYPEID = 711, 1, 0),
LAZZ:=IF(DECLTYPEID = 712, 1, 0),
LAZS:=IF(DECLTYPEID = 713, 1, 0),
LZ:=IF((C_RECEIVE &gt; F.DATE_END AND C_RECEIVE &lt;&gt; NULL), 1, 0),
ZKPZP:=((LAZD*DP*VSEP)+(ZD*SKP)+(LAZP*DP*VSEP)+(ZPZ*SKP)+(LAZZ*DP*VSEP)+(ZZZ*SKP)+(LAZS*DP*VSEP)+(ZS*SKP)+ (ZVS*SKP)),
ZKPND:=((LAZD*DN*VSEP)+(NZD*SKP)+(LAZP*DN*VSEP)+(NZPZ*SKP)+(LAZZ*DN*VSEP)+(NZZZ*SKP)+(LAZS*DN*VSEP)+(NS*SKP)+(NZPV*SKP)),
ZKPR:=((US*SKP)+((VIDM1+ZAD1)*SKP)+((VIDM2+ZAD2)*SKP)+((VIDM3+ZAD3)*SKP)+((PVT*SKP) + (ZAL*SKP) + (VV*SKP) + (VI*SKP) + (VII*SKP))),
ZKPZK:=((LAZD*LZ*VSEP)+(LAZD*DN*VSEP)+(LAZD*DP*VSEP)+(ZK*SKP)+(LAZP*LZ*VSEP)+(LAZP*DN*VSEP)+(LAZP*DP*VSEP)+(ZKZ*SKP)+(LAZZ*LZ*VSEP)+(LAZZ*DN*VSEP)+(LAZZ*DP*VSEP)+(ZZP*SKP)+(LAZS*LZ*VSEP)+(LAZS*DN*VSEP)+(LAZS*DP*VSEP)+(ZKS*SKP)+(ZKVS*SKP)),
(*Умова: Дата закінчення розгляду = пусто або Дата закінчення розгляду &gt;= Початок зв.п.*)
SDM5:=IF((SIGN_END_REVIEW_DATE = NULL) OR (SIGN_END_REVIEW_DATE &gt;= F.DATE_BEGIN), 1, 0),
(*Умова: Дата закінчення розгляду = пусто або Дата закінчення розгляду &gt; Кінець зв.п.*)
SDM2:=IF((SIGN_END_REVIEW_DATE = NULL) OR (SIGN_END_REVIEW_DATE &gt; F.DATE_END), 1, 0),
Z7:=IF(SDM2 AND (((F.DATE_END - C_RECEIVE)+1)&gt;=365),1,0),
(*Умова: Дата закінчення розгляду в межах зв.п.*)
SDM:=IF(SIGN_END_REVIEW_DATE &gt;= F.DATE_BEGIN AND SIGN_END_REVIEW_DATE &lt;= F.DATE_END, 1, 0),
(*Умова: Розрахунок кількості днів*)
DD:=IF((CAUSE_OPEN_DENIED_DATE = NULL AND D_84 = NULL AND D_87 = NULL AND CAUSE_RETURN_DATE = NULL) AND (CAUSE_OPEN_DATE &lt;&gt; NULL), 1, 0), 
CS0:=IF((CAUSE_SOURCE = 53 AND CAUSE_SOURCE_53 = 532) OR (CAUSE_SOURCE = 55) OR (CAUSE_SOURCE = 54 AND CAUSE_SOURCE_53 = 542) OR (CAUSE_SOURCE = 54 AND CAUSE_SOURCE_53 &lt;&gt; 541 AND DD),1,0),
(*Умова для всіх СК, де вказано дату відкриття*)
CS1:=IF(CAUSE_START_DATE &lt;&gt; NULL AND CAUSE_START_DATE &lt;= F.DATE_END AND ((SF) OR (SF107 AND CS0 &lt;&gt; 1)), 1, 0), 
(*Умова для СК П, де не вказано дату відкриття*)
CS2:=IF(CAUSE_START_DATE = NULL AND (CS0), 1, 0), 
(*Умова для зупиненння та поновлення*)
S1:=IF(((D_121_MAX = NULL AND D_122_MAX = NULL) 
        OR (D_121_MAX &lt;&gt; NULL AND D_121_MAX &lt;= F.DATE_END AND D_122_MAX = NULL)), 1, 0),
S2:=IF((D_121_MAX &lt;&gt; NULL AND D_121_MAX &lt;= F.DATE_END AND D_122_MAX &lt;&gt; NULL AND D_122_MAX &lt;= F.DATE_END), 1, 0),
(*Умова для СК, де вказано дату відкриття та розгляд*)
RV:=IF((JD AND SDM AND CS1),1, 0),
(*Умова для СК, де не вказано дату відкриття, але вказано розгляд*)
RBV:=IF((JD AND SDM AND CS2),1, 0),
SDMR:=IF(RV OR RBV,1, 0),
(*Умови для СК, де вказано дату відкриття та розгляд + умови зупинення/поновлення*)
M1:=IF((RV AND S1), 1, 0),
M2:=IF((RV AND S2), 1, 0),
(*Умови для СК, де не вказано дату відкриття, але вказано розгляд + умови зупинення/поновлення*)
M11:=IF((RBV AND S1), 1, 0),
M21:=IF((RBV AND S2), 1, 0),
(*Вивести дату ОЗР для справ з відкриттям + S1*)
DM1:=((M1),SIGN_END_REVIEW_DATE),
(*Вивести дату ОЗР для справ без відкриття + S1*)
DM11:=((M11),SIGN_END_REVIEW_DATE),
(*Вивести дату відкриття для справ з відкриттям + S1*)
ST:=((M1),CAUSE_START_DATE),
(*Вивести дату надходження для справ без відкриття + S1*)
ST10:=((M11),C_RECEIVE),
(*Для розрахунку кількості днів: дата ОЗР - дата відкриття + S1*)
CK1:=((DM1 - ST)+1),
(*Для розрахунку кількості днів: дата ОЗР - дата надходження + S1*)
CK11:=((DM11 - ST10)+1),
(*Вивести дату ОЗР для справ з відкриттям + S2*)
DM2:=((M2), SIGN_END_REVIEW_DATE),
(*Вивести дату ОЗР для справ без відкриття + S2*)
DM21:=((M21), SIGN_END_REVIEW_DATE),
(*Вивести дату відкриття для справ з відкриттям + S2*)
ST2:=((M2),CAUSE_START_DATE),
(*Вивести дату надходження для справ без відкриття + S2*)
ST20:=((M21),C_RECEIVE),
VZ1:=((M2), D_122_MAX),
VZ11:=((M21), D_121_MAX),
VZ2:=((M2), D_122_MAX),
VZ21:=((M21), D_121_MAX),
CK2:=(((DM2 - ST2) +1) - ((VZ1-VZ11)+1)),
CK21:=(((DM21 - ST20) +1) - ((VZ2-VZ21)+1)),
C2:=((M1*CK1) + (M11*CK11)+ (M2*CK2) + (M21*CK21))
</t>
  </si>
  <si>
    <t>#SDMR</t>
  </si>
  <si>
    <t>Тернопільський окружний адміністративний суд</t>
  </si>
  <si>
    <t>за перше півріччя 2016 року</t>
  </si>
  <si>
    <t>29 липня 2016 року
DAT[0] := 'січня',
DAT[1] := 'лютого',
DAT[2] := 'березня',
DAT[3] := 'квітня',
DAT[4] := 'травня',
DAT[5] := 'червня',
DAT[6] := 'липня',
DAT[7] := 'серпня',
DAT[8] := 'вересня',
DAT[9] := 'жовтня',
DAT[10] := 'листопада',
DAT[11] :=  'грудня',
D:=NOW(*MKDATE(2012, 3, 9)*),
DAYOFMONTH(D) + ' ' + (DAT[MONTH(D)-1]) + ' ' + YEAR(D) + ' року'</t>
  </si>
  <si>
    <t xml:space="preserve"> так</t>
  </si>
  <si>
    <t>так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</si>
</sst>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75" fontId="60" fillId="0" borderId="24" xfId="0" applyNumberFormat="1" applyFont="1" applyBorder="1" applyAlignment="1">
      <alignment horizontal="center" vertical="center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175" fontId="60" fillId="0" borderId="24" xfId="0" applyNumberFormat="1" applyFont="1" applyBorder="1" applyAlignment="1">
      <alignment horizontal="center" vertical="center"/>
    </xf>
    <xf numFmtId="1" fontId="60" fillId="0" borderId="24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0" fontId="60" fillId="0" borderId="24" xfId="0" applyNumberFormat="1" applyFont="1" applyBorder="1" applyAlignment="1">
      <alignment horizontal="center" vertic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7">
      <selection activeCell="I27" sqref="I27:J27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3" t="s">
        <v>55</v>
      </c>
      <c r="B1" s="24" t="s">
        <v>56</v>
      </c>
      <c r="C1" s="24" t="s">
        <v>57</v>
      </c>
      <c r="D1" s="24" t="s">
        <v>60</v>
      </c>
      <c r="E1" s="24" t="s">
        <v>58</v>
      </c>
      <c r="F1" s="24" t="s">
        <v>59</v>
      </c>
      <c r="G1" s="34" t="s">
        <v>61</v>
      </c>
      <c r="H1" s="35" t="s">
        <v>54</v>
      </c>
      <c r="I1" s="35" t="s">
        <v>62</v>
      </c>
      <c r="J1" s="36"/>
      <c r="L1" s="37"/>
      <c r="M1" s="37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63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64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9" t="s">
        <v>38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1" t="s">
        <v>4</v>
      </c>
      <c r="C11" s="41"/>
      <c r="D11" s="41"/>
      <c r="E11" s="41"/>
      <c r="F11" s="41"/>
      <c r="G11" s="41"/>
      <c r="H11" s="41"/>
      <c r="I11" s="48" t="s">
        <v>39</v>
      </c>
      <c r="J11" s="41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225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1047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1026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264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48">
        <v>0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15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1">
        <v>0</v>
      </c>
      <c r="J20" s="32">
        <f>IF(I16&lt;&gt;0,(I20/I16),0)</f>
        <v>0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2">
        <f>IF(I14&lt;&gt;0,(I15/I14),0)</f>
        <v>0.9799426934097422</v>
      </c>
      <c r="J21" s="52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3">
        <f>IF(I18&lt;&gt;0,I15/I18,0)</f>
        <v>68.4</v>
      </c>
      <c r="J22" s="53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3">
        <f>IF(I18&lt;&gt;0,SUM(I13:J14)/I18,0)</f>
        <v>84.8</v>
      </c>
      <c r="J23" s="53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3">
        <v>30</v>
      </c>
      <c r="J24" s="53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 t="s">
        <v>66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 t="s">
        <v>67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4.24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72">
        <v>0.874</v>
      </c>
      <c r="J28" s="41"/>
    </row>
    <row r="29" spans="1:10" ht="15.75">
      <c r="A29" s="1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5.75">
      <c r="A30" s="1"/>
      <c r="B30" s="54"/>
      <c r="C30" s="54"/>
      <c r="D30" s="54"/>
      <c r="E30" s="54"/>
      <c r="F30" s="54"/>
      <c r="G30" s="54"/>
      <c r="H30" s="54"/>
      <c r="I30" s="55" t="s">
        <v>65</v>
      </c>
      <c r="J30" s="56"/>
    </row>
    <row r="31" spans="1:10" ht="15.75">
      <c r="A31" s="1"/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5.75">
      <c r="A32" s="1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5.75">
      <c r="A33" s="1"/>
      <c r="B33" s="54"/>
      <c r="C33" s="54"/>
      <c r="D33" s="54"/>
      <c r="E33" s="54"/>
      <c r="F33" s="54"/>
      <c r="G33" s="54"/>
      <c r="H33" s="54"/>
      <c r="I33" s="54"/>
      <c r="J33" s="54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14">
      <selection activeCell="A5" sqref="A5:D5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1" t="s">
        <v>40</v>
      </c>
      <c r="B2" s="71"/>
      <c r="C2" s="71"/>
    </row>
    <row r="4" spans="1:4" ht="15">
      <c r="A4" s="17" t="s">
        <v>35</v>
      </c>
      <c r="B4" s="17" t="s">
        <v>4</v>
      </c>
      <c r="C4" s="60" t="s">
        <v>44</v>
      </c>
      <c r="D4" s="60"/>
    </row>
    <row r="5" spans="1:4" ht="17.25" customHeight="1">
      <c r="A5" s="62" t="s">
        <v>36</v>
      </c>
      <c r="B5" s="63"/>
      <c r="C5" s="63"/>
      <c r="D5" s="63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0" t="s">
        <v>42</v>
      </c>
      <c r="D7" s="60"/>
    </row>
    <row r="8" spans="1:4" ht="38.25" customHeight="1">
      <c r="A8" s="17" t="s">
        <v>9</v>
      </c>
      <c r="B8" s="18" t="s">
        <v>10</v>
      </c>
      <c r="C8" s="60" t="s">
        <v>43</v>
      </c>
      <c r="D8" s="60"/>
    </row>
    <row r="9" spans="1:4" ht="40.5" customHeight="1">
      <c r="A9" s="17" t="s">
        <v>11</v>
      </c>
      <c r="B9" s="18" t="s">
        <v>12</v>
      </c>
      <c r="C9" s="60" t="s">
        <v>45</v>
      </c>
      <c r="D9" s="60"/>
    </row>
    <row r="10" spans="1:4" ht="45" customHeight="1">
      <c r="A10" s="17" t="s">
        <v>13</v>
      </c>
      <c r="B10" s="18" t="s">
        <v>14</v>
      </c>
      <c r="C10" s="61" t="s">
        <v>51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2" t="s">
        <v>37</v>
      </c>
      <c r="B12" s="63"/>
      <c r="C12" s="63"/>
      <c r="D12" s="63"/>
    </row>
    <row r="13" spans="1:4" ht="48" customHeight="1">
      <c r="A13" s="64" t="s">
        <v>17</v>
      </c>
      <c r="B13" s="66" t="s">
        <v>18</v>
      </c>
      <c r="C13" s="61" t="s">
        <v>51</v>
      </c>
      <c r="D13" s="69" t="s">
        <v>50</v>
      </c>
    </row>
    <row r="14" spans="1:4" ht="24.75" customHeight="1">
      <c r="A14" s="65"/>
      <c r="B14" s="67"/>
      <c r="C14" s="61"/>
      <c r="D14" s="70"/>
    </row>
    <row r="15" spans="1:4" ht="30.75" customHeight="1">
      <c r="A15" s="17" t="s">
        <v>19</v>
      </c>
      <c r="B15" s="18" t="s">
        <v>1</v>
      </c>
      <c r="C15" s="57" t="s">
        <v>46</v>
      </c>
      <c r="D15" s="57"/>
    </row>
    <row r="16" spans="1:4" ht="36" customHeight="1">
      <c r="A16" s="17" t="s">
        <v>20</v>
      </c>
      <c r="B16" s="18" t="s">
        <v>21</v>
      </c>
      <c r="C16" s="58" t="s">
        <v>47</v>
      </c>
      <c r="D16" s="58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52</v>
      </c>
      <c r="D18" s="58"/>
    </row>
    <row r="19" spans="1:3" ht="15">
      <c r="A19" s="19"/>
      <c r="B19" s="20"/>
      <c r="C19" s="20"/>
    </row>
    <row r="20" spans="1:4" ht="15">
      <c r="A20" s="68" t="s">
        <v>53</v>
      </c>
      <c r="B20" s="68"/>
      <c r="C20" s="68"/>
      <c r="D20" s="68"/>
    </row>
    <row r="21" spans="1:4" ht="15">
      <c r="A21" s="68"/>
      <c r="B21" s="68"/>
      <c r="C21" s="68"/>
      <c r="D21" s="68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2016-09-06T12:24:08Z</dcterms:modified>
  <cp:category/>
  <cp:version/>
  <cp:contentType/>
  <cp:contentStatus/>
</cp:coreProperties>
</file>