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tabRatio="565" activeTab="0"/>
  </bookViews>
  <sheets>
    <sheet name="Базові показники роботи" sheetId="1" r:id="rId1"/>
    <sheet name="Умови звіту" sheetId="2" r:id="rId2"/>
  </sheets>
  <definedNames>
    <definedName name="_xlnm.Print_Area" localSheetId="0">'Базові показники роботи'!$A$1:$J$30</definedName>
    <definedName name="_xlnm.Print_Area" localSheetId="1">'Умови звіту'!$A$1:$D$20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<sst xmlns="http://schemas.openxmlformats.org/spreadsheetml/2006/main" count="95" uniqueCount="67">
  <si>
    <t>(назва суду)</t>
  </si>
  <si>
    <t>Відсоток розгляду справ</t>
  </si>
  <si>
    <t>Середня тривалість розгляду справи (днів)</t>
  </si>
  <si>
    <t>B1</t>
  </si>
  <si>
    <t>Показник</t>
  </si>
  <si>
    <t>I.1</t>
  </si>
  <si>
    <t>Кількість справ та матеріалів, що перебувають на розгляді на початок звітного періоду</t>
  </si>
  <si>
    <t>I.2</t>
  </si>
  <si>
    <t>Кількість справ та матеріалів, що надійшли на розгляд за звітний період</t>
  </si>
  <si>
    <t>I.3</t>
  </si>
  <si>
    <t>Кількість розглянутих справ та матеріалів за звітний період</t>
  </si>
  <si>
    <t>I.4</t>
  </si>
  <si>
    <t>Кількість справ та матеріалів, що перебувають на розгляді на кінець звітного періоду</t>
  </si>
  <si>
    <t>I.5</t>
  </si>
  <si>
    <t>Кількість справ та матеріалів, що перебувають на розгляді понад один рік на кінець звітного періоду</t>
  </si>
  <si>
    <t>I.6</t>
  </si>
  <si>
    <t>Фактична кількість суддів</t>
  </si>
  <si>
    <t>II.1</t>
  </si>
  <si>
    <t>Кількість та відсоток справ та матеріалів, загальний термін проходження яких триває понад один рік</t>
  </si>
  <si>
    <t>II.2</t>
  </si>
  <si>
    <t>II.3</t>
  </si>
  <si>
    <t>Середня кількість розглянутих справ та матеріалів на одного суддю</t>
  </si>
  <si>
    <t>II.4</t>
  </si>
  <si>
    <t>Середня кількість справ та матеріалів, що перебували на розгляді в звітний період в розрахунку на одного суддю</t>
  </si>
  <si>
    <t>II.5</t>
  </si>
  <si>
    <t>II.6</t>
  </si>
  <si>
    <t>Проведення опитувань громадян-учасників судових проваджень</t>
  </si>
  <si>
    <t>II.7</t>
  </si>
  <si>
    <t>Оприлюднення результатів опитувань громадян-учасників судових проваджень на веб-сторінці суду</t>
  </si>
  <si>
    <t>II.8</t>
  </si>
  <si>
    <t>Рівень задоволеності роботою суду учасниками судового розгляду за результатами опитування. Уніфікована шкала від 1 (дуже погано) до 5 (відмінно)</t>
  </si>
  <si>
    <t>II.9</t>
  </si>
  <si>
    <t>Відсоток громадян-учасників судових проваджень, що оцінюють роботу суду на "добре" (4) та "відмінно" (5)</t>
  </si>
  <si>
    <t>Базові показники роботи</t>
  </si>
  <si>
    <t xml:space="preserve"> за (звітний період)</t>
  </si>
  <si>
    <t xml:space="preserve">№ </t>
  </si>
  <si>
    <t xml:space="preserve"> I.Вихідні дані автоматизованої системи діловодства</t>
  </si>
  <si>
    <t xml:space="preserve"> II.Базові показники</t>
  </si>
  <si>
    <t xml:space="preserve"> згідно рішення Ради суддів України №28 від 02 квітня 2015 року</t>
  </si>
  <si>
    <t>Дані за звітний 
період</t>
  </si>
  <si>
    <t>Базові показники роботи (умови)</t>
  </si>
  <si>
    <t>Встановлюється в ДСС за вказаним шляхом: Сервіс\Параметри системи\Закладка "Статистика"\Фактична кількість суддів</t>
  </si>
  <si>
    <t>(Дата надходження &gt;= Початок зв.періоду Та Дата надходження &lt;= Кінець зв.періоду)</t>
  </si>
  <si>
    <t>(Дата закінчення розгляду &gt;= Початок зв.періоду Та Дата закінчення розгляду &lt;= Кінець зв.періоду)</t>
  </si>
  <si>
    <t>Дані за звітний період</t>
  </si>
  <si>
    <t>(Дата закінчення розгляду = пусто або Дата закінчення розгляду &gt; Кінець зв.періоду)</t>
  </si>
  <si>
    <t>(Дата закінчення розгляду в межах зв.п.)/(Дата надходження в межах зв.п.) *100</t>
  </si>
  <si>
    <t>(Дата закінчення розгляду в межах зв.п.)/фактична кількість суддів</t>
  </si>
  <si>
    <t>((Дата надходження &lt; Початок зв.періоду) та (Дата закінчення розгляду = пусто або &gt;= Початок зв.періоду))</t>
  </si>
  <si>
    <t>(((Дата надходження &lt; початку зв.п.) та (Дата закінчення розгляду не запонена або &gt;= початку зв.п.)) 
або (Дата надходження в межах зв.п.))/фактична кількість суддів</t>
  </si>
  <si>
    <t>(Комірка І20)/(залишок по суду справ та матеріалів)*100</t>
  </si>
  <si>
    <t>Примітка для судів 1 інстанції щодо розрахунку рядка ІІ.5: якщо вказано в СК П дату відкриття, то формула розрахунку днів така, як вказано в загальній формулі вище, а якщо дата відкриття в СК П відсутня та відмічено пункти (5.3.2.2 або п. 5.3.1 або 5.4.2  Або п. 5.4 Інакше Та п.8.2, 8.3, 8.4, 8.5, 8.8 – не заповнено Та 9.3.4. - заповнено), то у формулі замість дати відкриття віднімається дата надходження.</t>
  </si>
  <si>
    <t>#C2</t>
  </si>
  <si>
    <t>#IF(STRTOFLOAT('1.0')=0,
  (OLD_STR:='.',
    NEW_STR:=',' ),
  (OLD_STR:=',',
    NEW_STR:='.')), 
STR:='', I:=1, SLEN:=LEN(PROVIDE_EVIDENCE),
WHILE(
  I&lt;=SLEN,
  CH:=SUBSTR(PROVIDE_EVIDENCE, I, 1),
  IF(    
    CH=OLD_STR,
    STR:=STR+NEW_STR,
    STR:=STR+CH
  ),
  I:=I+1   
),
PROVIDE_EVIDENCE:=STR, 
PE_RECORD_LEN:=(6*10),
PE_LEN:=LEN(PROVIDE_EVIDENCE) / PE_RECORD_LEN,
INITARRAY(PE, 0, PE_LEN-1, 0, 5),
DATA_PE:=0, 
UHVALA_PE:=1,
NASLIDKY_PE:=2,
STROKY_PE:=3,
DATA_Z:=4,
(* ------------  Преобразуем строку в массив  ---------------  *)
I:=0,
WHILE(
  I&lt;PE_LEN,
  PE[I, DATA_PE]:= STRTOFLOAT(SUBSTR(PROVIDE_EVIDENCE, 1+I*PE_RECORD_LEN+0*10, 10)),
  PE[I, UHVALA_PE]:= STRTOFLOAT(SUBSTR(PROVIDE_EVIDENCE, 1+I*PE_RECORD_LEN+1*10, 10)),
  PE[I, NASLIDKY_PE]:= STRTOFLOAT(SUBSTR(PROVIDE_EVIDENCE, 1+I*PE_RECORD_LEN+2*10, 10)), 
  PE[I, STROKY_PE]:= STRTOFLOAT(SUBSTR(PROVIDE_EVIDENCE, 1+I*PE_RECORD_LEN+3*10, 10)), 
  PE[I, DATA_Z]:= STRTOFLOAT(SUBSTR(PROVIDE_EVIDENCE, 1+I*PE_RECORD_LEN+4*10, 10)), 
  INC(I)
)</t>
  </si>
  <si>
    <t>#IF(STRTOFLOAT('1.0')=0,
  (OLD_STR1:='.',
    NEW_STR1:=',' ),
  (OLD_STR1:=',',
    NEW_STR1:='.')), 
STR1:='', I:=1, SLEN1:=LEN(SECURE_THE_CLAIN),
WHILE(
I&lt;=SLEN1,
  CH1:=SUBSTR(SECURE_THE_CLAIN, I, 1),
  IF(    
    CH1=OLD_STR1,
    STR1:=STR1+NEW_STR1,
    STR1:=STR1+CH1
  ),
  I:=I+1   
),
SECURE_THE_CLAIN:=STR1, 
SC_RECORD_LEN:=(5*10),
SC_LEN:=LEN(SECURE_THE_CLAIN) / SC_RECORD_LEN,
INITARRAY(SC, 0, SC_LEN-1, 0, 4),
DATA_SC:=0, 
UHVALA_SC:=1,
NASLIDKY_SC:=2,
STROKY_SC:=3,
(* ------------  Преобразуем строку в массив  ---------------  *)
I:=0,
WHILE(
  I&lt;SC_LEN,
  SC[I, DATA_SC]:= STRTOFLOAT(SUBSTR(SECURE_THE_CLAIN, 1+I*SC_RECORD_LEN+0*10, 10)),
  SC[I, UHVALA_SC]:= STRTOFLOAT(SUBSTR(SECURE_THE_CLAIN, 1+I*SC_RECORD_LEN+1*10, 10)),
  SC[I, NASLIDKY_SC]:= STRTOFLOAT(SUBSTR(SECURE_THE_CLAIN, 1+I*SC_RECORD_LEN+2*10, 10)), 
  SC[I, STROKY_SC]:= STRTOFLOAT(SUBSTR(SECURE_THE_CLAIN, 1+I*SC_RECORD_LEN+3*10, 10)), 
  INC(I)
)</t>
  </si>
  <si>
    <t xml:space="preserve">#IF(STRTOFLOAT('1.0')=0,
  (OLD_STR4:='.',
    NEW_STR4:=',' ),
  (OLD_STR4:=',',
    NEW_STR4:='.')), 
STR4:='', I:=1, SLEN4:=LEN(APPLICATION_SUBMISSION),
WHILE(
  I&lt;=SLEN4,
  CH4:=SUBSTR(APPLICATION_SUBMISSION, I, 1),
  IF(    
    CH4=OLD_STR4,
    STR4:=STR4+NEW_STR4,
    STR4:=STR4+CH4
  ),
  I:=I+1   
),
APPLICATION_SUBMISSION:=STR4, 
AS_RECORD_LEN:=(7*10),
AS_LEN:=LEN(APPLICATION_SUBMISSION) / AS_RECORD_LEN,
INITARRAY(AS, 0, AS_LEN-1, 0, 6),
DATA_NAD:=0, 
POV:=1,
ZAL_BR:=2,
DATA_R:=3,
REZ_R:=4,
STROKY_AS:=5,
(* ------------  Преобразуем строку в массив  ---------------  *)
I:=0,
WHILE(
  I&lt;AS_LEN,
  AS[I, DATA_NAD]:= STRTOFLOAT(SUBSTR(APPLICATION_SUBMISSION, 1+I*AS_RECORD_LEN+0*10, 10)),
  AS[I, POV]:= STRTOFLOAT(SUBSTR(APPLICATION_SUBMISSION, 1+I*AS_RECORD_LEN+1*10, 10)),
  AS[I, ZAL_BR]:= STRTOFLOAT(SUBSTR(APPLICATION_SUBMISSION, 1+I*AS_RECORD_LEN+2*10, 10)), 
  AS[I, DATA_R]:= STRTOFLOAT(SUBSTR(APPLICATION_SUBMISSION, 1+I*AS_RECORD_LEN+3*10, 10)), 
  AS[I, REZ_R]:= STRTOFLOAT(SUBSTR(APPLICATION_SUBMISSION, 1+I*AS_RECORD_LEN+4*10, 10)), 
  AS[I, STROKY_AS]:= STRTOFLOAT(SUBSTR(APPLICATION_SUBMISSION, 1+I*AS_RECORD_LEN+5*10, 10)), 
INC(I)
)
</t>
  </si>
  <si>
    <t>#I:=0, 
ZD:=0, NZD:=0, US:=0, VIDM:=0, ZAD:=0, TN:=0, ZK:=0,
ZD8:=0, NZD8:=0, US8:=0, VIDM8:=0, ZAD8:=0, TN8:=0, ZK8:=0,
WHILE(
I&lt;PE_LEN, 
D_PE:=PE[I, DATA_PE], 
UH_PE:=PE[I, UHVALA_PE],  
N_PE:=PE[I, NASLIDKY_PE],
STR_PE:=PE[I, STROKY_PE], 
D_Z:=PE[I, DATA_Z], 
(*Умова на графу 1*)
IF((D_PE &lt; F.DATE_BEGIN AND (UH_PE &gt;= F.DATE_BEGIN OR UH_PE = NULL)), (ZD:=ZD+1)),  
(*Умова на графу 2*)
IF((D_PE &gt;= F.DATE_BEGIN AND D_PE &lt;= F.DATE_END), (NZD:=NZD+1)),  
(*Умова на графу 3*)
IF((UH_PE &gt;= F.DATE_BEGIN AND UH_PE &lt;= F.DATE_END), (US:=US+1)),  
(*Умова на графи 6, 7*)
IF((UH_PE &gt;= F.DATE_BEGIN AND UH_PE &lt;= F.DATE_END AND N_PE &lt;&gt; NULL),
(IF((N_PE = 2122), (VIDM:=VIDM+1)), IF((N_PE = 2121), (ZAD:=ZAD+1)))),  
(*Умова на графу 8*)
IF((UH_PE &gt;= F.DATE_BEGIN AND UH_PE &lt;= F.DATE_END AND N_PE &lt;&gt; NULL AND STR_PE = 2),
(IF((STR_PE = 2), (TN:=TN+1)))),  
(*Умова на графу 9*)
IF((D_PE &lt;= F.DATE_END AND (UH_PE &gt; F.DATE_END OR UH_PE = NULL)), (ZK:=ZK+1)),
(*Умова на графу 1 рядок 8*)
IF((((D_PE &gt;= F.DATE_BEGIN AND D_PE &lt;= F.DATE_END) 
OR (D_PE &lt; F.DATE_BEGIN AND (UH_PE &gt;= F.DATE_BEGIN OR UH_PE = NULL)))
AND (D_PE &lt; D_Z)), (ZD8:=ZD8+1)),  
(*Умова на графу 2 рядок 8*)
IF((D_PE &gt;= F.DATE_BEGIN AND D_PE &lt;= F.DATE_END AND D_PE &lt; D_Z), (NZD8:=NZD8+1)),  
(*Умова на графу 3 рядок 8*)
IF((UH_PE &gt;= F.DATE_BEGIN AND UH_PE &lt;= F.DATE_END AND D_PE &lt; D_Z), (US8:=US8+1)),  
(*Умова на графи 6, 7 рядок 8*)
IF((UH_PE &gt;= F.DATE_BEGIN AND UH_PE &lt;= F.DATE_END AND N_PE &lt;&gt; NULL AND D_PE &lt; D_Z),
(IF((N_PE = 2122), (VIDM8:=VIDM8+1)), IF((N_PE = 2121), (ZAD8:=ZAD8+1)))),  
(*Умова на графу 8 рядок 8*)
IF((UH_PE &gt;= F.DATE_BEGIN AND UH_PE &lt;= F.DATE_END AND N_PE &lt;&gt; NULL AND STR_PE = 2 AND D_PE &lt; D_Z),
(IF((STR_PE = 2), (TN8:=TN8+1)))),  
(*Умова на графу 9 рядок 8*)
IF((D_PE &lt;= F.DATE_END AND (UH_PE &gt; F.DATE_END OR UH_PE = NULL) AND D_PE &lt; D_Z), (ZK8:=ZK8+1)),
INC(I)
)</t>
  </si>
  <si>
    <t>#I:=0, 
ZPZ:=0, NZPZ:=0, VIDM1:=0, ZAD1:=0,TNZ:=0, ZKZ:=0,
ZZZ:=0, NZZZ:=0, VIDM2:=0, ZAD2:=0,TZZ:=0, ZZP:=0,
ZS:=0, NS:=0, VIDM3:=0, ZAD3:=0,TNS:=0, ZKS:=0,
WHILE(
I&lt;SC_LEN, 
D_SC:=SC[I, DATA_SC], UH_SC:=SC[I, UHVALA_SC],  N_SC:=SC[I, NASLIDKY_SC], STR_SC:=SC[I, STROKY_SC], 
(*Умова на графу 1*)
IF((((D_SC &lt; F.DATE_BEGIN) AND (UH_SC &gt;= F.DATE_BEGIN OR UH_SC = NULL)) AND N_SC &lt;&gt; NULL),
(IF(IN(N_SC, 2211, 2212), (ZPZ:=ZPZ+1)), IF(IN(N_SC, 2214, 2216), (ZZZ:=ZZZ+1)), IF(IN(N_SC, 2213, 2215), (ZS:=ZS+1)))), 
(*Умова на графу 2*)
IF((D_SC &gt;= F.DATE_BEGIN AND D_SC &lt;= F.DATE_END AND N_SC &lt;&gt; NULL),
(IF(IN(N_SC, 2211, 2212), (NZPZ:=NZPZ+1)), IF(IN(N_SC, 2214, 2216), (NZZZ:=NZZZ+1)), IF(IN(N_SC, 2213, 2215), (NS:=NS+1)))), 
(*Умова на графу 6, 7*)
IF((UH_SC &gt;= F.DATE_BEGIN AND UH_SC &lt;= F.DATE_END AND N_SC &lt;&gt; NULL), 
(IF((N_SC = 2212), (VIDM1:=VIDM1+1)), IF((N_SC = 2215), (VIDM3:=VIDM3+1)), IF((N_SC = 2216), (VIDM2:=VIDM2+1)), IF((N_SC = 2211), (ZAD1:=ZAD1+1)), IF((N_SC = 2214), (ZAD2:=ZAD2+1)), IF((N_SC = 2213), (ZAD3:=ZAD3+1)))),
(*Умова на графу 8*)
IF((UH_SC &gt;= F.DATE_BEGIN AND UH_SC &lt;= F.DATE_END AND N_SC &lt;&gt; NULL AND STR_SC = 2),
(IF(IN(N_SC, 2211, 2212), (TNZ:=TNZ+1)), IF(IN(N_SC, 2214, 2216), (TZZ:=TZZ+1)), IF(IN(N_SC, 2213, 2215), (TNS:=TNS+1)))), 
(*Умова на графу 9*)
IF((D_SC &lt;= F.DATE_END AND (UH_SC &gt; F.DATE_END OR UH_SC = NULL) AND N_SC &lt;&gt; NULL),
(IF(IN(N_SC, 2211, 2212), (ZKZ:=ZKZ+1)), IF(IN(N_SC, 2214, 2216), (ZZP:=ZZP+1)), IF(IN(N_SC, 2213, 2215), (ZKS:=ZKS+1)))), 
INC(I)
)</t>
  </si>
  <si>
    <t>#SDMR</t>
  </si>
  <si>
    <t>((Дата закінчення розгляду = пусто або Дата закінчення розгляду &gt; Кінець зв.п.) та ((Кінець зв.п - Дата надходження)+1) &gt;= 365)
та (Дата поєднання = пусто та (Дата зупинення = пусто або Дата зупинення &gt; Кінець зв.періоду або (Дата поновлення &lt;= Кінець зв.періоду та Дата поновлення &gt; Дата зупинення)))</t>
  </si>
  <si>
    <t xml:space="preserve">#NO:=IF(CAUSE_REVIEW_NEW_COND_REASON &lt;&gt; NULL, 1, 0), 
SKD:=IF(IN(I_4, 41, 42), 1, 0),
СSC:=IF((CAUSE_SOURCE&lt;&gt;NULL), 1, 0),
SF:=IF((IN(CARDTYPE, 109, 116, 117)) OR (CARDTYPE = 114 AND SKD) OR (CARDTYPE = 108 AND NO), 1, 0),
SF107:=IF((CARDTYPE = 107 AND (NOT IN(DECLTYPEID, 710, 711, 712, 713, 714, 507))), 1, 0),
S2a:=IF((SF) OR (SF107 AND СSC), 1, 0),
DN:=IF((C_RECEIVE &gt;= F.DATE_BEGIN AND C_RECEIVE &lt;= F.DATE_END), 1, 0),
ZPN:=IF((D_121_MAX = NULL) OR (D_121_MAX &gt; F.DATE_END) OR (D_122_MAX &lt;&gt; NULL AND D_122_MAX &lt;= F.DATE_END AND D_122_MAX &gt; D_121_MAX),1,0),
DP:=IF((C_RECEIVE &lt;&gt; NULL AND C_RECEIVE &lt; F.DATE_BEGIN), 1, 0),
JD:=IF(COMBINE_PROC_DATE = NULL,1,0), 
SKP:=IF(CARDTYPE = 107, 1, 0),
VSEP:=IF((CAUSE_RETURN_DATE = NULL AND CAUSE_RETURN_DEF_NOT_KILL = NULL AND CAUSE_OPEN_DENIED_DATE = NULL AND CAUSE_START_DATE = NULL
          AND SOLUTION_DATE = NULL AND STMO_CAUSE_AWARD_DATE = NULL AND D_84 = NULL AND D_87 = NULL AND D_19 = NULL AND D_20a = NULL AND CAUSE_SOURCE = NULL), 1, 0),
LAZD:=IF(DECLTYPEID = 507, 1, 0),
LAZP:=IF(DECLTYPEID = 711, 1, 0),
LAZZ:=IF(DECLTYPEID = 712, 1, 0),
LAZS:=IF(DECLTYPEID = 713, 1, 0),
LZ:=IF((C_RECEIVE &gt; F.DATE_END AND C_RECEIVE &lt;&gt; NULL), 1, 0),
ZKPZP:=((LAZD*DP*VSEP)+(ZD*SKP)+(LAZP*DP*VSEP)+(ZPZ*SKP)+(LAZZ*DP*VSEP)+(ZZZ*SKP)+(LAZS*DP*VSEP)+(ZS*SKP)+ (ZVS*SKP)),
ZKPND:=((LAZD*DN*VSEP)+(NZD*SKP)+(LAZP*DN*VSEP)+(NZPZ*SKP)+(LAZZ*DN*VSEP)+(NZZZ*SKP)+(LAZS*DN*VSEP)+(NS*SKP)+(NZPV*SKP)),
ZKPR:=((US*SKP)+((VIDM1+ZAD1)*SKP)+((VIDM2+ZAD2)*SKP)+((VIDM3+ZAD3)*SKP)+((PVT*SKP) + (ZAL*SKP) + (VV*SKP) + (VI*SKP) + (VII*SKP))),
ZKPZK:=((LAZD*LZ*VSEP)+(LAZD*DN*VSEP)+(LAZD*DP*VSEP)+(ZK*SKP)+(LAZP*LZ*VSEP)+(LAZP*DN*VSEP)+(LAZP*DP*VSEP)+(ZKZ*SKP)+(LAZZ*LZ*VSEP)+(LAZZ*DN*VSEP)+(LAZZ*DP*VSEP)+(ZZP*SKP)+(LAZS*LZ*VSEP)+(LAZS*DN*VSEP)+(LAZS*DP*VSEP)+(ZKS*SKP)+(ZKVS*SKP)),
(*Умова: Дата закінчення розгляду = пусто або Дата закінчення розгляду &gt;= Початок зв.п.*)
SDM5:=IF((SIGN_END_REVIEW_DATE = NULL) OR (SIGN_END_REVIEW_DATE &gt;= F.DATE_BEGIN), 1, 0),
(*Умова: Дата закінчення розгляду = пусто або Дата закінчення розгляду &gt; Кінець зв.п.*)
SDM2:=IF((SIGN_END_REVIEW_DATE = NULL) OR (SIGN_END_REVIEW_DATE &gt; F.DATE_END), 1, 0),
Z7:=IF(SDM2 AND (((F.DATE_END - C_RECEIVE)+1)&gt;=365),1,0),
(*Умова: Дата закінчення розгляду в межах зв.п.*)
SDM:=IF(SIGN_END_REVIEW_DATE &gt;= F.DATE_BEGIN AND SIGN_END_REVIEW_DATE &lt;= F.DATE_END, 1, 0),
(*Умова: Розрахунок кількості днів*)
DD:=IF((CAUSE_OPEN_DENIED_DATE = NULL AND D_84 = NULL AND D_87 = NULL AND CAUSE_RETURN_DATE = NULL) AND (CAUSE_OPEN_DATE &lt;&gt; NULL), 1, 0), 
CS0:=IF((CAUSE_SOURCE = 53 AND CAUSE_SOURCE_53 = 532) OR (CAUSE_SOURCE = 55) OR (CAUSE_SOURCE = 54 AND CAUSE_SOURCE_53 = 542) OR (CAUSE_SOURCE = 54 AND CAUSE_SOURCE_53 &lt;&gt; 541 AND DD),1,0),
(*Умова для всіх СК, де вказано дату відкриття*)
CS1:=IF(CAUSE_START_DATE &lt;&gt; NULL AND CAUSE_START_DATE &lt;= F.DATE_END AND ((SF) OR (SF107 AND CS0 &lt;&gt; 1)), 1, 0), 
(*Умова для СК П, де не вказано дату відкриття*)
CS2:=IF(CAUSE_START_DATE = NULL AND (CS0), 1, 0), 
(*Умова для зупиненння та поновлення*)
S1:=IF(((D_121_MAX = NULL AND D_122_MAX = NULL) 
        OR (D_121_MAX &lt;&gt; NULL AND D_121_MAX &lt;= F.DATE_END AND D_122_MAX = NULL)), 1, 0),
S2:=IF((D_121_MAX &lt;&gt; NULL AND D_121_MAX &lt;= F.DATE_END AND D_122_MAX &lt;&gt; NULL AND D_122_MAX &lt;= F.DATE_END AND D_122_MAX &gt; D_121_MAX), 1, 0),
(*Умова для СК, де вказано дату відкриття та розгляд*)
RV:=IF((JD AND SDM AND CS1),1, 0),
(*Умова для СК, де не вказано дату відкриття, але вказано розгляд*)
RBV:=IF((JD AND SDM AND CS2),1, 0),
SDMR:=IF(RV OR RBV,1, 0),
(*Умови для СК, де вказано дату відкриття та розгляд + умови зупинення/поновлення*)
M1:=IF((RV AND S1), 1, 0),
M2:=IF((RV AND S2), 1, 0),
(*Умови для СК, де не вказано дату відкриття, але вказано розгляд + умови зупинення/поновлення*)
M11:=IF((RBV AND S1), 1, 0),
M21:=IF((RBV AND S2), 1, 0),
(*Вивести дату ОЗР для справ з відкриттям + S1*)
DM1:=((M1),SIGN_END_REVIEW_DATE),
(*Вивести дату ОЗР для справ без відкриття + S1*)
DM11:=((M11),SIGN_END_REVIEW_DATE),
(*Вивести дату відкриття для справ з відкриттям + S1*)
ST:=((M1),CAUSE_START_DATE),
(*Вивести дату надходження для справ без відкриття + S1*)
ST10:=((M11),C_RECEIVE),
(*Для розрахунку кількості днів: дата ОЗР - дата відкриття + S1*)
CK1:=((DM1 - ST)+1),
(*Для розрахунку кількості днів: дата ОЗР - дата надходження + S1*)
CK11:=((DM11 - ST10)+1),
(*Вивести дату ОЗР для справ з відкриттям + S2*)
DM2:=((M2), SIGN_END_REVIEW_DATE),
(*Вивести дату ОЗР для справ без відкриття + S2*)
DM21:=((M21), SIGN_END_REVIEW_DATE),
(*Вивести дату відкриття для справ з відкриттям + S2*)
ST2:=((M2),CAUSE_START_DATE),
(*Вивести дату надходження для справ без відкриття + S2*)
ST20:=((M21),C_RECEIVE),
VZ1:=((M2), D_122_MAX),
VZ11:=((M21), D_121_MAX),
VZ2:=((M2), D_122_MAX),
VZ21:=((M21), D_121_MAX),
CK2:=(((DM2 - ST2) +1) - ((VZ1-VZ11)+1)),
CK21:=(((DM21 - ST20) +1) - ((VZ2-VZ21)+1)),
C2:=((M1*CK1) + (M11*CK11)+ (M2*CK2) + (M21*CK21))
</t>
  </si>
  <si>
    <r>
      <t xml:space="preserve">(((Дата закінчення розгляду в межах зв.п. - Дата відкриття провадження)+1) по всім справам розглянутим)/
кількість справ, у яких Дата закінчення розгляду в межах зв.п.
</t>
    </r>
    <r>
      <rPr>
        <b/>
        <sz val="10"/>
        <color indexed="8"/>
        <rFont val="Times New Roman"/>
        <family val="1"/>
      </rPr>
      <t>Примітка, щодо розрахунку кількості днів з урахуванням зупинення та поновлення:</t>
    </r>
    <r>
      <rPr>
        <sz val="10"/>
        <color indexed="8"/>
        <rFont val="Times New Roman"/>
        <family val="1"/>
      </rPr>
      <t xml:space="preserve">
1. Якщо не вказано дату зупинення та поновлення, то кількість днів розраховується як: (Дата закінчення розгляду - Дата відкриття провадження).
 2. Якщо Дата зупинення &lt;= Кінець зв.п. та Дата поновлення = пусто, то кількість днів розраховується як: (Дата закінчення розгляду - Дата відкриття провадження).
 3. Якщо Дата зупинення &lt;= Кінець зв.п. та Дата поновлення &lt;= Кінець зв.п та Дата поновлення &gt; Дата зупинення, то кількість днів розраховується як: ((Дата закінчення розгляду - Дата відкриття провадження) - (Дата поновлення - Дата зупинення)</t>
    </r>
  </si>
  <si>
    <t>#I:=0, 
ZVS:=0, NZPV:=0, PVT:=0, ZAL:=0, VV:=0, VI:=0, VII:=0,TNV:=0, ZKVS:=0,
WHILE(
I&lt;AS_LEN, 
D_AS:=AS[I, DATA_NAD], POV_AS:=AS[I, POV], ZAL_AS:=AS[I, ZAL_BR],  DR_AS:=AS[I, DATA_R], REZ_AS:=AS[I, REZ_R], STR_AS:=AS[I, STROKY_AS],
(*Умова на графу 1 рядок 12*)
IF((((D_AS &lt; F.DATE_BEGIN)  
AND (POV_AS &gt;= F.DATE_BEGIN OR POV_AS = NULL)
AND (ZAL_AS &gt;= F.DATE_BEGIN OR ZAL_AS = NULL)
AND (DR_AS &gt;= F.DATE_BEGIN OR DR_AS = NULL))), (ZVS:=ZVS+1)), 
(*Умова на графу 2 рядок 12*)
IF((D_AS &gt;= F.DATE_BEGIN AND D_AS &lt;= F.DATE_END), (NZPV:=NZPV+1)), 
(*Умова на графу 4 рядок 12*)
IF((POV_AS &gt;= F.DATE_BEGIN AND POV_AS &lt;= F.DATE_END), (PVT:=PVT+1)), 
(*Умова на графу 5 рядок 12*)
IF((ZAL_AS &gt;= F.DATE_BEGIN AND ZAL_AS &lt;= F.DATE_END), (ZAL:=ZAL+1)), 
(*Умова на графу 6, 7 рядок 12*)
IF((DR_AS &gt;= F.DATE_BEGIN AND DR_AS &lt;= F.DATE_END),
(IF((REZ_AS = 19), (VV:=VV+1)), IF((REZ_AS = 17), (VI:=VI+1)), IF((REZ_AS = 21), (VII:=VII+1)))), 
(*Умова на графу 8 рядок 12*)
IF((DR_AS &gt;= F.DATE_BEGIN AND DR_AS &lt;= F.DATE_END AND STR_AS = 2),
(IF((STR_AS = 2), (TNV:=TNV+1)))), 
(*Умова на графу 9 рядок 12*)
IF(((D_AS &lt;= F.DATE_END) 
AND (POV_AS &gt; F.DATE_END OR POV_AS = NULL)
AND (ZAL_AS &gt; F.DATE_END OR ZAL_AS = NULL)
AND (DR_AS &gt; F.DATE_END OR DR_AS = NULL)), (ZKVS:=ZKVS+1)), 
INC(I)
), ZVS</t>
  </si>
  <si>
    <t>Тернопільський окружний адміністративний суд</t>
  </si>
  <si>
    <t>за 2016 рік</t>
  </si>
  <si>
    <t>так</t>
  </si>
  <si>
    <t>23 січня 2017 року
DAT[0] := 'січня',
DAT[1] := 'лютого',
DAT[2] := 'березня',
DAT[3] := 'квітня',
DAT[4] := 'травня',
DAT[5] := 'червня',
DAT[6] := 'липня',
DAT[7] := 'серпня',
DAT[8] := 'вересня',
DAT[9] := 'жовтня',
DAT[10] := 'листопада',
DAT[11] :=  'грудня',
D:=NOW(*MKDATE(2012, 3, 9)*),
DAYOFMONTH(D) + ' ' + (DAT[MONTH(D)-1]) + ' ' + YEAR(D) + ' року'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</si>
</sst>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0.000"/>
    <numFmt numFmtId="173" formatCode="0.0000"/>
    <numFmt numFmtId="174" formatCode="0.0"/>
    <numFmt numFmtId="175" formatCode="0.0%"/>
    <numFmt numFmtId="176" formatCode="[$-422]d\ mmmm\ yyyy&quot; р.&quot;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_(* #,##0.00_);_(* \(#,##0.00\);_(* &quot;-&quot;??_);_(@_)"/>
    <numFmt numFmtId="181" formatCode="&quot;Так&quot;;&quot;Так&quot;;&quot;Ні&quot;"/>
    <numFmt numFmtId="182" formatCode="&quot;True&quot;;&quot;True&quot;;&quot;False&quot;"/>
    <numFmt numFmtId="183" formatCode="&quot;Увімк&quot;;&quot;Увімк&quot;;&quot;Вимк&quot;"/>
    <numFmt numFmtId="184" formatCode="[$¥€-2]\ ###,000_);[Red]\([$€-2]\ ###,000\)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26"/>
      <name val="Calibri"/>
      <family val="2"/>
    </font>
    <font>
      <b/>
      <sz val="11"/>
      <color indexed="26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Arial Cyr"/>
      <family val="0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i/>
      <sz val="12"/>
      <color indexed="8"/>
      <name val="Times New Roman"/>
      <family val="1"/>
    </font>
    <font>
      <b/>
      <sz val="10"/>
      <color indexed="9"/>
      <name val="Calibri"/>
      <family val="2"/>
    </font>
    <font>
      <sz val="10"/>
      <color indexed="8"/>
      <name val="Calibri"/>
      <family val="2"/>
    </font>
    <font>
      <sz val="10"/>
      <color indexed="9"/>
      <name val="Times New Roman"/>
      <family val="1"/>
    </font>
    <font>
      <b/>
      <sz val="12"/>
      <color indexed="8"/>
      <name val="Times New Roman"/>
      <family val="1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i/>
      <sz val="12"/>
      <color theme="1"/>
      <name val="Times New Roman"/>
      <family val="1"/>
    </font>
    <font>
      <b/>
      <sz val="10"/>
      <color theme="0"/>
      <name val="Calibri"/>
      <family val="2"/>
    </font>
    <font>
      <sz val="10"/>
      <color theme="1"/>
      <name val="Calibri"/>
      <family val="2"/>
    </font>
    <font>
      <sz val="10"/>
      <color theme="1"/>
      <name val="Times New Roman"/>
      <family val="1"/>
    </font>
    <font>
      <sz val="10"/>
      <color theme="0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</fonts>
  <fills count="4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3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2" borderId="0" applyNumberFormat="0" applyBorder="0" applyAlignment="0" applyProtection="0"/>
    <xf numFmtId="0" fontId="13" fillId="22" borderId="0" applyNumberFormat="0" applyBorder="0" applyAlignment="0" applyProtection="0"/>
    <xf numFmtId="0" fontId="13" fillId="3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13" fillId="22" borderId="0" applyNumberFormat="0" applyBorder="0" applyAlignment="0" applyProtection="0"/>
    <xf numFmtId="0" fontId="13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22" borderId="0" applyNumberFormat="0" applyBorder="0" applyAlignment="0" applyProtection="0"/>
    <xf numFmtId="0" fontId="13" fillId="32" borderId="0" applyNumberFormat="0" applyBorder="0" applyAlignment="0" applyProtection="0"/>
    <xf numFmtId="0" fontId="8" fillId="33" borderId="0" applyNumberFormat="0" applyBorder="0" applyAlignment="0" applyProtection="0"/>
    <xf numFmtId="0" fontId="7" fillId="2" borderId="1" applyNumberFormat="0" applyAlignment="0" applyProtection="0"/>
    <xf numFmtId="0" fontId="14" fillId="34" borderId="2" applyNumberFormat="0" applyAlignment="0" applyProtection="0"/>
    <xf numFmtId="0" fontId="12" fillId="0" borderId="0" applyNumberFormat="0" applyFill="0" applyBorder="0" applyAlignment="0" applyProtection="0"/>
    <xf numFmtId="0" fontId="5" fillId="35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4" fillId="3" borderId="1" applyNumberFormat="0" applyAlignment="0" applyProtection="0"/>
    <xf numFmtId="0" fontId="6" fillId="0" borderId="6" applyNumberFormat="0" applyFill="0" applyAlignment="0" applyProtection="0"/>
    <xf numFmtId="0" fontId="10" fillId="14" borderId="0" applyNumberFormat="0" applyBorder="0" applyAlignment="0" applyProtection="0"/>
    <xf numFmtId="0" fontId="2" fillId="4" borderId="7" applyNumberFormat="0" applyFont="0" applyAlignment="0" applyProtection="0"/>
    <xf numFmtId="0" fontId="9" fillId="2" borderId="8" applyNumberFormat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1" fillId="0" borderId="0" applyNumberFormat="0" applyFill="0" applyBorder="0" applyAlignment="0" applyProtection="0"/>
    <xf numFmtId="0" fontId="42" fillId="36" borderId="0" applyNumberFormat="0" applyBorder="0" applyAlignment="0" applyProtection="0"/>
    <xf numFmtId="0" fontId="42" fillId="37" borderId="0" applyNumberFormat="0" applyBorder="0" applyAlignment="0" applyProtection="0"/>
    <xf numFmtId="0" fontId="42" fillId="38" borderId="0" applyNumberFormat="0" applyBorder="0" applyAlignment="0" applyProtection="0"/>
    <xf numFmtId="0" fontId="42" fillId="39" borderId="0" applyNumberFormat="0" applyBorder="0" applyAlignment="0" applyProtection="0"/>
    <xf numFmtId="0" fontId="42" fillId="40" borderId="0" applyNumberFormat="0" applyBorder="0" applyAlignment="0" applyProtection="0"/>
    <xf numFmtId="0" fontId="42" fillId="41" borderId="0" applyNumberFormat="0" applyBorder="0" applyAlignment="0" applyProtection="0"/>
    <xf numFmtId="0" fontId="43" fillId="42" borderId="10" applyNumberFormat="0" applyAlignment="0" applyProtection="0"/>
    <xf numFmtId="0" fontId="44" fillId="43" borderId="11" applyNumberFormat="0" applyAlignment="0" applyProtection="0"/>
    <xf numFmtId="0" fontId="45" fillId="43" borderId="10" applyNumberFormat="0" applyAlignment="0" applyProtection="0"/>
    <xf numFmtId="0" fontId="4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12" applyNumberFormat="0" applyFill="0" applyAlignment="0" applyProtection="0"/>
    <xf numFmtId="0" fontId="48" fillId="0" borderId="13" applyNumberFormat="0" applyFill="0" applyAlignment="0" applyProtection="0"/>
    <xf numFmtId="0" fontId="49" fillId="0" borderId="14" applyNumberFormat="0" applyFill="0" applyAlignment="0" applyProtection="0"/>
    <xf numFmtId="0" fontId="49" fillId="0" borderId="0" applyNumberFormat="0" applyFill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21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1" fillId="0" borderId="0">
      <alignment/>
      <protection/>
    </xf>
    <xf numFmtId="0" fontId="50" fillId="0" borderId="15" applyNumberFormat="0" applyFill="0" applyAlignment="0" applyProtection="0"/>
    <xf numFmtId="0" fontId="51" fillId="44" borderId="16" applyNumberFormat="0" applyAlignment="0" applyProtection="0"/>
    <xf numFmtId="0" fontId="52" fillId="0" borderId="0" applyNumberFormat="0" applyFill="0" applyBorder="0" applyAlignment="0" applyProtection="0"/>
    <xf numFmtId="0" fontId="53" fillId="45" borderId="0" applyNumberFormat="0" applyBorder="0" applyAlignment="0" applyProtection="0"/>
    <xf numFmtId="0" fontId="2" fillId="0" borderId="0">
      <alignment/>
      <protection/>
    </xf>
    <xf numFmtId="0" fontId="18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4" fillId="0" borderId="0" applyNumberFormat="0" applyFill="0" applyBorder="0" applyAlignment="0" applyProtection="0"/>
    <xf numFmtId="0" fontId="55" fillId="46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47" borderId="17" applyNumberFormat="0" applyFont="0" applyAlignment="0" applyProtection="0"/>
    <xf numFmtId="9" fontId="0" fillId="0" borderId="0" applyFont="0" applyFill="0" applyBorder="0" applyAlignment="0" applyProtection="0"/>
    <xf numFmtId="0" fontId="57" fillId="0" borderId="18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0" borderId="0">
      <alignment/>
      <protection/>
    </xf>
    <xf numFmtId="0" fontId="59" fillId="48" borderId="0" applyNumberFormat="0" applyBorder="0" applyAlignment="0" applyProtection="0"/>
  </cellStyleXfs>
  <cellXfs count="75">
    <xf numFmtId="0" fontId="0" fillId="0" borderId="0" xfId="0" applyFont="1" applyAlignment="1">
      <alignment/>
    </xf>
    <xf numFmtId="0" fontId="60" fillId="0" borderId="0" xfId="0" applyFont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61" fillId="0" borderId="22" xfId="0" applyFont="1" applyBorder="1" applyAlignment="1">
      <alignment wrapText="1"/>
    </xf>
    <xf numFmtId="0" fontId="61" fillId="0" borderId="0" xfId="0" applyFont="1" applyBorder="1" applyAlignment="1">
      <alignment wrapText="1"/>
    </xf>
    <xf numFmtId="0" fontId="60" fillId="0" borderId="23" xfId="0" applyFont="1" applyBorder="1" applyAlignment="1">
      <alignment vertical="center" wrapText="1"/>
    </xf>
    <xf numFmtId="0" fontId="60" fillId="0" borderId="22" xfId="0" applyFont="1" applyBorder="1" applyAlignment="1">
      <alignment vertical="center" wrapText="1"/>
    </xf>
    <xf numFmtId="0" fontId="60" fillId="0" borderId="0" xfId="0" applyFont="1" applyBorder="1" applyAlignment="1">
      <alignment vertical="center" wrapText="1"/>
    </xf>
    <xf numFmtId="0" fontId="62" fillId="0" borderId="0" xfId="0" applyFont="1" applyBorder="1" applyAlignment="1">
      <alignment horizontal="center" vertical="top" wrapText="1"/>
    </xf>
    <xf numFmtId="0" fontId="60" fillId="0" borderId="0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63" fillId="0" borderId="0" xfId="0" applyFont="1" applyBorder="1" applyAlignment="1">
      <alignment/>
    </xf>
    <xf numFmtId="0" fontId="63" fillId="0" borderId="0" xfId="0" applyFont="1" applyBorder="1" applyAlignment="1">
      <alignment/>
    </xf>
    <xf numFmtId="0" fontId="64" fillId="0" borderId="0" xfId="0" applyFont="1" applyBorder="1" applyAlignment="1">
      <alignment/>
    </xf>
    <xf numFmtId="0" fontId="64" fillId="0" borderId="0" xfId="0" applyFont="1" applyAlignment="1">
      <alignment/>
    </xf>
    <xf numFmtId="0" fontId="65" fillId="0" borderId="24" xfId="0" applyFont="1" applyBorder="1" applyAlignment="1">
      <alignment horizontal="center" vertical="center"/>
    </xf>
    <xf numFmtId="0" fontId="65" fillId="0" borderId="25" xfId="0" applyFont="1" applyBorder="1" applyAlignment="1">
      <alignment horizontal="left" vertical="center" wrapText="1"/>
    </xf>
    <xf numFmtId="0" fontId="65" fillId="0" borderId="0" xfId="0" applyFont="1" applyAlignment="1">
      <alignment/>
    </xf>
    <xf numFmtId="0" fontId="65" fillId="0" borderId="0" xfId="0" applyFont="1" applyAlignment="1">
      <alignment horizontal="center"/>
    </xf>
    <xf numFmtId="0" fontId="0" fillId="0" borderId="23" xfId="0" applyBorder="1" applyAlignment="1">
      <alignment/>
    </xf>
    <xf numFmtId="0" fontId="0" fillId="0" borderId="0" xfId="0" applyBorder="1" applyAlignment="1">
      <alignment/>
    </xf>
    <xf numFmtId="0" fontId="0" fillId="0" borderId="22" xfId="0" applyBorder="1" applyAlignment="1">
      <alignment/>
    </xf>
    <xf numFmtId="0" fontId="66" fillId="0" borderId="26" xfId="102" applyFont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24" fillId="0" borderId="0" xfId="102" applyFont="1" applyFill="1" applyBorder="1" applyAlignment="1">
      <alignment horizontal="center" vertical="center" wrapText="1"/>
      <protection/>
    </xf>
    <xf numFmtId="0" fontId="60" fillId="0" borderId="24" xfId="0" applyFont="1" applyBorder="1" applyAlignment="1">
      <alignment horizontal="center" vertical="center"/>
    </xf>
    <xf numFmtId="0" fontId="67" fillId="0" borderId="22" xfId="0" applyFont="1" applyBorder="1" applyAlignment="1">
      <alignment horizontal="center" vertical="center" wrapText="1"/>
    </xf>
    <xf numFmtId="0" fontId="67" fillId="0" borderId="0" xfId="0" applyFont="1" applyBorder="1" applyAlignment="1">
      <alignment horizontal="center" vertical="center" wrapText="1"/>
    </xf>
    <xf numFmtId="0" fontId="67" fillId="0" borderId="23" xfId="0" applyFont="1" applyBorder="1" applyAlignment="1">
      <alignment horizontal="center" vertical="center" wrapText="1"/>
    </xf>
    <xf numFmtId="0" fontId="66" fillId="0" borderId="27" xfId="102" applyFont="1" applyBorder="1" applyAlignment="1">
      <alignment horizontal="center" vertical="center" wrapText="1"/>
      <protection/>
    </xf>
    <xf numFmtId="0" fontId="42" fillId="0" borderId="26" xfId="0" applyFont="1" applyBorder="1" applyAlignment="1">
      <alignment horizontal="center" vertical="center" wrapText="1"/>
    </xf>
    <xf numFmtId="0" fontId="42" fillId="0" borderId="26" xfId="0" applyNumberFormat="1" applyFont="1" applyBorder="1" applyAlignment="1">
      <alignment horizontal="center" vertical="center" wrapText="1"/>
    </xf>
    <xf numFmtId="0" fontId="0" fillId="0" borderId="28" xfId="0" applyBorder="1" applyAlignment="1">
      <alignment/>
    </xf>
    <xf numFmtId="0" fontId="41" fillId="0" borderId="0" xfId="0" applyNumberFormat="1" applyFont="1" applyFill="1" applyBorder="1" applyAlignment="1">
      <alignment horizontal="center" vertical="center" wrapText="1"/>
    </xf>
    <xf numFmtId="0" fontId="60" fillId="0" borderId="24" xfId="0" applyFont="1" applyBorder="1" applyAlignment="1">
      <alignment horizontal="right" vertical="center" wrapText="1"/>
    </xf>
    <xf numFmtId="175" fontId="60" fillId="0" borderId="24" xfId="0" applyNumberFormat="1" applyFont="1" applyBorder="1" applyAlignment="1">
      <alignment horizontal="right" vertical="center"/>
    </xf>
    <xf numFmtId="0" fontId="60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60" fillId="0" borderId="24" xfId="0" applyFont="1" applyBorder="1" applyAlignment="1">
      <alignment horizontal="left" vertical="center" wrapText="1"/>
    </xf>
    <xf numFmtId="0" fontId="60" fillId="0" borderId="24" xfId="0" applyFont="1" applyBorder="1" applyAlignment="1">
      <alignment horizontal="right" vertical="center"/>
    </xf>
    <xf numFmtId="1" fontId="60" fillId="0" borderId="24" xfId="0" applyNumberFormat="1" applyFont="1" applyBorder="1" applyAlignment="1">
      <alignment horizontal="right" vertical="center"/>
    </xf>
    <xf numFmtId="0" fontId="60" fillId="0" borderId="24" xfId="0" applyFont="1" applyBorder="1" applyAlignment="1">
      <alignment horizontal="right" vertical="center" wrapText="1"/>
    </xf>
    <xf numFmtId="175" fontId="60" fillId="0" borderId="24" xfId="0" applyNumberFormat="1" applyFont="1" applyBorder="1" applyAlignment="1">
      <alignment horizontal="right" vertical="center"/>
    </xf>
    <xf numFmtId="0" fontId="67" fillId="0" borderId="24" xfId="0" applyFont="1" applyBorder="1" applyAlignment="1">
      <alignment horizontal="left" vertical="center"/>
    </xf>
    <xf numFmtId="0" fontId="60" fillId="0" borderId="24" xfId="0" applyFont="1" applyBorder="1" applyAlignment="1">
      <alignment horizontal="center" vertical="center"/>
    </xf>
    <xf numFmtId="0" fontId="60" fillId="0" borderId="24" xfId="0" applyFont="1" applyBorder="1" applyAlignment="1">
      <alignment horizontal="center" vertical="center" wrapText="1"/>
    </xf>
    <xf numFmtId="0" fontId="60" fillId="0" borderId="22" xfId="0" applyFont="1" applyBorder="1" applyAlignment="1">
      <alignment horizontal="left" vertical="center" wrapText="1"/>
    </xf>
    <xf numFmtId="0" fontId="60" fillId="0" borderId="0" xfId="0" applyFont="1" applyBorder="1" applyAlignment="1">
      <alignment horizontal="left" vertical="center" wrapText="1"/>
    </xf>
    <xf numFmtId="0" fontId="60" fillId="0" borderId="23" xfId="0" applyFont="1" applyBorder="1" applyAlignment="1">
      <alignment horizontal="left" vertical="center" wrapText="1"/>
    </xf>
    <xf numFmtId="0" fontId="60" fillId="0" borderId="25" xfId="0" applyFont="1" applyBorder="1" applyAlignment="1">
      <alignment horizontal="right" vertical="center"/>
    </xf>
    <xf numFmtId="0" fontId="60" fillId="0" borderId="29" xfId="0" applyFont="1" applyBorder="1" applyAlignment="1">
      <alignment horizontal="right" vertical="center"/>
    </xf>
    <xf numFmtId="0" fontId="67" fillId="0" borderId="22" xfId="0" applyFont="1" applyBorder="1" applyAlignment="1">
      <alignment horizontal="center" vertical="center" wrapText="1"/>
    </xf>
    <xf numFmtId="0" fontId="67" fillId="0" borderId="0" xfId="0" applyFont="1" applyBorder="1" applyAlignment="1">
      <alignment horizontal="center" vertical="center" wrapText="1"/>
    </xf>
    <xf numFmtId="0" fontId="67" fillId="0" borderId="23" xfId="0" applyFont="1" applyBorder="1" applyAlignment="1">
      <alignment horizontal="center" vertical="center" wrapText="1"/>
    </xf>
    <xf numFmtId="0" fontId="67" fillId="0" borderId="20" xfId="0" applyFont="1" applyBorder="1" applyAlignment="1">
      <alignment horizontal="center" vertical="center" wrapText="1"/>
    </xf>
    <xf numFmtId="0" fontId="60" fillId="0" borderId="26" xfId="0" applyFont="1" applyBorder="1" applyAlignment="1">
      <alignment horizontal="center" vertical="top" wrapText="1"/>
    </xf>
    <xf numFmtId="0" fontId="65" fillId="0" borderId="0" xfId="0" applyFont="1" applyAlignment="1">
      <alignment horizontal="left" vertical="top" wrapText="1"/>
    </xf>
    <xf numFmtId="1" fontId="65" fillId="0" borderId="24" xfId="0" applyNumberFormat="1" applyFont="1" applyBorder="1" applyAlignment="1">
      <alignment horizontal="center" vertical="center" wrapText="1"/>
    </xf>
    <xf numFmtId="1" fontId="65" fillId="0" borderId="24" xfId="0" applyNumberFormat="1" applyFont="1" applyBorder="1" applyAlignment="1">
      <alignment horizontal="center" vertical="center"/>
    </xf>
    <xf numFmtId="0" fontId="65" fillId="0" borderId="24" xfId="0" applyFont="1" applyBorder="1" applyAlignment="1">
      <alignment horizontal="center" vertical="center" wrapText="1"/>
    </xf>
    <xf numFmtId="10" fontId="65" fillId="0" borderId="30" xfId="0" applyNumberFormat="1" applyFont="1" applyBorder="1" applyAlignment="1">
      <alignment horizontal="center" vertical="center" wrapText="1"/>
    </xf>
    <xf numFmtId="10" fontId="65" fillId="0" borderId="31" xfId="0" applyNumberFormat="1" applyFont="1" applyBorder="1" applyAlignment="1">
      <alignment horizontal="center" vertical="center" wrapText="1"/>
    </xf>
    <xf numFmtId="0" fontId="68" fillId="0" borderId="0" xfId="0" applyFont="1" applyBorder="1" applyAlignment="1">
      <alignment horizontal="center" vertical="center" wrapText="1"/>
    </xf>
    <xf numFmtId="0" fontId="65" fillId="0" borderId="24" xfId="0" applyFont="1" applyBorder="1" applyAlignment="1">
      <alignment horizontal="center" vertical="center"/>
    </xf>
    <xf numFmtId="0" fontId="68" fillId="0" borderId="25" xfId="0" applyFont="1" applyBorder="1" applyAlignment="1">
      <alignment horizontal="left" vertical="center"/>
    </xf>
    <xf numFmtId="0" fontId="68" fillId="0" borderId="32" xfId="0" applyFont="1" applyBorder="1" applyAlignment="1">
      <alignment horizontal="left" vertical="center"/>
    </xf>
    <xf numFmtId="10" fontId="65" fillId="0" borderId="24" xfId="0" applyNumberFormat="1" applyFont="1" applyBorder="1" applyAlignment="1">
      <alignment horizontal="center" vertical="center"/>
    </xf>
    <xf numFmtId="0" fontId="65" fillId="0" borderId="30" xfId="0" applyFont="1" applyBorder="1" applyAlignment="1">
      <alignment horizontal="center" vertical="center"/>
    </xf>
    <xf numFmtId="0" fontId="65" fillId="0" borderId="31" xfId="0" applyFont="1" applyBorder="1" applyAlignment="1">
      <alignment horizontal="center" vertical="center"/>
    </xf>
    <xf numFmtId="0" fontId="65" fillId="0" borderId="27" xfId="0" applyFont="1" applyBorder="1" applyAlignment="1">
      <alignment horizontal="left" vertical="center" wrapText="1"/>
    </xf>
    <xf numFmtId="0" fontId="65" fillId="0" borderId="19" xfId="0" applyFont="1" applyBorder="1" applyAlignment="1">
      <alignment horizontal="left" vertical="center" wrapText="1"/>
    </xf>
    <xf numFmtId="9" fontId="60" fillId="0" borderId="24" xfId="0" applyNumberFormat="1" applyFont="1" applyBorder="1" applyAlignment="1">
      <alignment horizontal="right" vertical="center"/>
    </xf>
    <xf numFmtId="0" fontId="0" fillId="0" borderId="0" xfId="0" applyAlignment="1">
      <alignment horizontal="right" wrapText="1"/>
    </xf>
  </cellXfs>
  <cellStyles count="118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20% - Акцент1" xfId="27"/>
    <cellStyle name="20% - Акцент2" xfId="28"/>
    <cellStyle name="20% - Акцент3" xfId="29"/>
    <cellStyle name="20% - Акцент4" xfId="30"/>
    <cellStyle name="20% - Акцент5" xfId="31"/>
    <cellStyle name="20% - Акцент6" xfId="32"/>
    <cellStyle name="40% - Accent1" xfId="33"/>
    <cellStyle name="40% - Accent1 2" xfId="34"/>
    <cellStyle name="40% - Accent2" xfId="35"/>
    <cellStyle name="40% - Accent2 2" xfId="36"/>
    <cellStyle name="40% - Accent3" xfId="37"/>
    <cellStyle name="40% - Accent3 2" xfId="38"/>
    <cellStyle name="40% - Accent4" xfId="39"/>
    <cellStyle name="40% - Accent4 2" xfId="40"/>
    <cellStyle name="40% - Accent5" xfId="41"/>
    <cellStyle name="40% - Accent5 2" xfId="42"/>
    <cellStyle name="40% - Accent6" xfId="43"/>
    <cellStyle name="40% - Accent6 2" xfId="44"/>
    <cellStyle name="40% - Акцент1" xfId="45"/>
    <cellStyle name="40% - Акцент2" xfId="46"/>
    <cellStyle name="40% - Акцент3" xfId="47"/>
    <cellStyle name="40% - Акцент4" xfId="48"/>
    <cellStyle name="40% - Акцент5" xfId="49"/>
    <cellStyle name="40% - Акцент6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Акцент1" xfId="57"/>
    <cellStyle name="60% - Акцент2" xfId="58"/>
    <cellStyle name="60% - Акцент3" xfId="59"/>
    <cellStyle name="60% - Акцент4" xfId="60"/>
    <cellStyle name="60% - Акцент5" xfId="61"/>
    <cellStyle name="60% - Акцент6" xfId="62"/>
    <cellStyle name="Accent1" xfId="63"/>
    <cellStyle name="Accent2" xfId="64"/>
    <cellStyle name="Accent3" xfId="65"/>
    <cellStyle name="Accent4" xfId="66"/>
    <cellStyle name="Accent5" xfId="67"/>
    <cellStyle name="Accent6" xfId="68"/>
    <cellStyle name="Bad" xfId="69"/>
    <cellStyle name="Calculation" xfId="70"/>
    <cellStyle name="Check Cell" xfId="71"/>
    <cellStyle name="Explanatory Text" xfId="72"/>
    <cellStyle name="Good" xfId="73"/>
    <cellStyle name="Heading 1" xfId="74"/>
    <cellStyle name="Heading 2" xfId="75"/>
    <cellStyle name="Heading 3" xfId="76"/>
    <cellStyle name="Heading 4" xfId="77"/>
    <cellStyle name="Input" xfId="78"/>
    <cellStyle name="Linked Cell" xfId="79"/>
    <cellStyle name="Neutral" xfId="80"/>
    <cellStyle name="Note" xfId="81"/>
    <cellStyle name="Output" xfId="82"/>
    <cellStyle name="Title" xfId="83"/>
    <cellStyle name="Total" xfId="84"/>
    <cellStyle name="Warning Text" xfId="85"/>
    <cellStyle name="Акцент1" xfId="86"/>
    <cellStyle name="Акцент2" xfId="87"/>
    <cellStyle name="Акцент3" xfId="88"/>
    <cellStyle name="Акцент4" xfId="89"/>
    <cellStyle name="Акцент5" xfId="90"/>
    <cellStyle name="Акцент6" xfId="91"/>
    <cellStyle name="Ввод " xfId="92"/>
    <cellStyle name="Вывод" xfId="93"/>
    <cellStyle name="Вычисление" xfId="94"/>
    <cellStyle name="Hyperlink" xfId="95"/>
    <cellStyle name="Currency" xfId="96"/>
    <cellStyle name="Currency [0]" xfId="97"/>
    <cellStyle name="Заголовок 1" xfId="98"/>
    <cellStyle name="Заголовок 2" xfId="99"/>
    <cellStyle name="Заголовок 3" xfId="100"/>
    <cellStyle name="Заголовок 4" xfId="101"/>
    <cellStyle name="Звичайний 2" xfId="102"/>
    <cellStyle name="Звичайний 2 2" xfId="103"/>
    <cellStyle name="Звичайний 2 3" xfId="104"/>
    <cellStyle name="Звичайний 3" xfId="105"/>
    <cellStyle name="Звичайний 4" xfId="106"/>
    <cellStyle name="Звичайний 5" xfId="107"/>
    <cellStyle name="Итог" xfId="108"/>
    <cellStyle name="Контрольная ячейка" xfId="109"/>
    <cellStyle name="Название" xfId="110"/>
    <cellStyle name="Нейтральный" xfId="111"/>
    <cellStyle name="Обычный 2" xfId="112"/>
    <cellStyle name="Обычный 2 2" xfId="113"/>
    <cellStyle name="Обычный 3" xfId="114"/>
    <cellStyle name="Обычный 4" xfId="115"/>
    <cellStyle name="Обычный 4 2" xfId="116"/>
    <cellStyle name="Обычный 4 2 2" xfId="117"/>
    <cellStyle name="Обычный 4 3" xfId="118"/>
    <cellStyle name="Обычный 4 4" xfId="119"/>
    <cellStyle name="Обычный 7 2" xfId="120"/>
    <cellStyle name="Followed Hyperlink" xfId="121"/>
    <cellStyle name="Плохой" xfId="122"/>
    <cellStyle name="Пояснение" xfId="123"/>
    <cellStyle name="Примечание" xfId="124"/>
    <cellStyle name="Percent" xfId="125"/>
    <cellStyle name="Связанная ячейка" xfId="126"/>
    <cellStyle name="Текст предупреждения" xfId="127"/>
    <cellStyle name="Comma" xfId="128"/>
    <cellStyle name="Comma [0]" xfId="129"/>
    <cellStyle name="Фінансовий [0] 2" xfId="130"/>
    <cellStyle name="Хороший" xfId="13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3"/>
  <sheetViews>
    <sheetView tabSelected="1" zoomScalePageLayoutView="0" workbookViewId="0" topLeftCell="A22">
      <selection activeCell="I25" sqref="I25:J25"/>
    </sheetView>
  </sheetViews>
  <sheetFormatPr defaultColWidth="9.140625" defaultRowHeight="15"/>
  <cols>
    <col min="9" max="9" width="12.8515625" style="0" customWidth="1"/>
    <col min="10" max="10" width="12.28125" style="0" customWidth="1"/>
  </cols>
  <sheetData>
    <row r="1" spans="1:22" ht="15.75" customHeight="1">
      <c r="A1" s="31" t="s">
        <v>53</v>
      </c>
      <c r="B1" s="24" t="s">
        <v>54</v>
      </c>
      <c r="C1" s="24" t="s">
        <v>55</v>
      </c>
      <c r="D1" s="24" t="s">
        <v>62</v>
      </c>
      <c r="E1" s="24" t="s">
        <v>56</v>
      </c>
      <c r="F1" s="24" t="s">
        <v>57</v>
      </c>
      <c r="G1" s="32" t="s">
        <v>60</v>
      </c>
      <c r="H1" s="33" t="s">
        <v>52</v>
      </c>
      <c r="I1" s="33" t="s">
        <v>58</v>
      </c>
      <c r="J1" s="34"/>
      <c r="L1" s="35"/>
      <c r="M1" s="35"/>
      <c r="N1" s="25"/>
      <c r="O1" s="25"/>
      <c r="P1" s="26"/>
      <c r="Q1" s="26"/>
      <c r="R1" s="26"/>
      <c r="S1" s="26"/>
      <c r="T1" s="26"/>
      <c r="U1" s="26"/>
      <c r="V1" s="26"/>
    </row>
    <row r="2" spans="1:10" ht="15.75">
      <c r="A2" s="53" t="s">
        <v>33</v>
      </c>
      <c r="B2" s="54"/>
      <c r="C2" s="54"/>
      <c r="D2" s="54"/>
      <c r="E2" s="54"/>
      <c r="F2" s="54"/>
      <c r="G2" s="54"/>
      <c r="H2" s="54"/>
      <c r="I2" s="54"/>
      <c r="J2" s="55"/>
    </row>
    <row r="3" spans="1:10" ht="15.75">
      <c r="A3" s="5"/>
      <c r="B3" s="6"/>
      <c r="C3" s="56" t="s">
        <v>63</v>
      </c>
      <c r="D3" s="56"/>
      <c r="E3" s="56"/>
      <c r="F3" s="56"/>
      <c r="G3" s="56"/>
      <c r="H3" s="56"/>
      <c r="I3" s="29"/>
      <c r="J3" s="7"/>
    </row>
    <row r="4" spans="1:10" ht="15.75">
      <c r="A4" s="8"/>
      <c r="B4" s="9"/>
      <c r="C4" s="57" t="s">
        <v>0</v>
      </c>
      <c r="D4" s="57"/>
      <c r="E4" s="57"/>
      <c r="F4" s="57"/>
      <c r="G4" s="57"/>
      <c r="H4" s="57"/>
      <c r="I4" s="10"/>
      <c r="J4" s="7"/>
    </row>
    <row r="5" spans="1:10" ht="15.75">
      <c r="A5" s="53" t="s">
        <v>64</v>
      </c>
      <c r="B5" s="54"/>
      <c r="C5" s="54"/>
      <c r="D5" s="54"/>
      <c r="E5" s="54"/>
      <c r="F5" s="54"/>
      <c r="G5" s="54"/>
      <c r="H5" s="54"/>
      <c r="I5" s="54"/>
      <c r="J5" s="55"/>
    </row>
    <row r="6" spans="1:10" ht="15.75">
      <c r="A6" s="28"/>
      <c r="B6" s="29"/>
      <c r="C6" s="6"/>
      <c r="D6" s="57" t="s">
        <v>34</v>
      </c>
      <c r="E6" s="57"/>
      <c r="F6" s="57"/>
      <c r="G6" s="57"/>
      <c r="H6" s="6"/>
      <c r="I6" s="6"/>
      <c r="J6" s="30"/>
    </row>
    <row r="7" spans="1:10" ht="15.75">
      <c r="A7" s="28"/>
      <c r="B7" s="29"/>
      <c r="C7" s="6"/>
      <c r="D7" s="11"/>
      <c r="E7" s="11"/>
      <c r="F7" s="11"/>
      <c r="G7" s="11"/>
      <c r="H7" s="6"/>
      <c r="I7" s="6"/>
      <c r="J7" s="30"/>
    </row>
    <row r="8" spans="1:10" ht="15.75">
      <c r="A8" s="48" t="s">
        <v>38</v>
      </c>
      <c r="B8" s="49"/>
      <c r="C8" s="49"/>
      <c r="D8" s="49"/>
      <c r="E8" s="49"/>
      <c r="F8" s="49"/>
      <c r="G8" s="49"/>
      <c r="H8" s="49"/>
      <c r="I8" s="49"/>
      <c r="J8" s="50"/>
    </row>
    <row r="9" spans="1:10" ht="15">
      <c r="A9" s="2"/>
      <c r="B9" s="3"/>
      <c r="C9" s="3"/>
      <c r="D9" s="3"/>
      <c r="E9" s="3"/>
      <c r="F9" s="3"/>
      <c r="G9" s="3"/>
      <c r="H9" s="3"/>
      <c r="I9" s="3"/>
      <c r="J9" s="4"/>
    </row>
    <row r="10" spans="1:10" ht="15">
      <c r="A10" s="23"/>
      <c r="B10" s="22"/>
      <c r="C10" s="22"/>
      <c r="D10" s="22"/>
      <c r="E10" s="22"/>
      <c r="F10" s="22"/>
      <c r="G10" s="22"/>
      <c r="H10" s="22"/>
      <c r="I10" s="22"/>
      <c r="J10" s="21"/>
    </row>
    <row r="11" spans="1:10" ht="33" customHeight="1">
      <c r="A11" s="27" t="s">
        <v>35</v>
      </c>
      <c r="B11" s="46" t="s">
        <v>4</v>
      </c>
      <c r="C11" s="46"/>
      <c r="D11" s="46"/>
      <c r="E11" s="46"/>
      <c r="F11" s="46"/>
      <c r="G11" s="46"/>
      <c r="H11" s="46"/>
      <c r="I11" s="47" t="s">
        <v>39</v>
      </c>
      <c r="J11" s="46"/>
    </row>
    <row r="12" spans="1:10" ht="27" customHeight="1">
      <c r="A12" s="45" t="s">
        <v>36</v>
      </c>
      <c r="B12" s="45"/>
      <c r="C12" s="45"/>
      <c r="D12" s="45"/>
      <c r="E12" s="45"/>
      <c r="F12" s="45"/>
      <c r="G12" s="45"/>
      <c r="H12" s="45"/>
      <c r="I12" s="45"/>
      <c r="J12" s="45"/>
    </row>
    <row r="13" spans="1:10" ht="32.25" customHeight="1">
      <c r="A13" s="27" t="s">
        <v>5</v>
      </c>
      <c r="B13" s="40" t="s">
        <v>6</v>
      </c>
      <c r="C13" s="40"/>
      <c r="D13" s="40"/>
      <c r="E13" s="40"/>
      <c r="F13" s="40"/>
      <c r="G13" s="40"/>
      <c r="H13" s="40"/>
      <c r="I13" s="51">
        <v>225</v>
      </c>
      <c r="J13" s="52"/>
    </row>
    <row r="14" spans="1:10" ht="30.75" customHeight="1">
      <c r="A14" s="27" t="s">
        <v>7</v>
      </c>
      <c r="B14" s="40" t="s">
        <v>8</v>
      </c>
      <c r="C14" s="40"/>
      <c r="D14" s="40"/>
      <c r="E14" s="40"/>
      <c r="F14" s="40"/>
      <c r="G14" s="40"/>
      <c r="H14" s="40"/>
      <c r="I14" s="41">
        <v>2263</v>
      </c>
      <c r="J14" s="41"/>
    </row>
    <row r="15" spans="1:10" ht="26.25" customHeight="1">
      <c r="A15" s="27" t="s">
        <v>9</v>
      </c>
      <c r="B15" s="40" t="s">
        <v>10</v>
      </c>
      <c r="C15" s="40"/>
      <c r="D15" s="40"/>
      <c r="E15" s="40"/>
      <c r="F15" s="40"/>
      <c r="G15" s="40"/>
      <c r="H15" s="40"/>
      <c r="I15" s="41">
        <v>2210</v>
      </c>
      <c r="J15" s="41"/>
    </row>
    <row r="16" spans="1:10" ht="33.75" customHeight="1">
      <c r="A16" s="27" t="s">
        <v>11</v>
      </c>
      <c r="B16" s="40" t="s">
        <v>12</v>
      </c>
      <c r="C16" s="40"/>
      <c r="D16" s="40"/>
      <c r="E16" s="40"/>
      <c r="F16" s="40"/>
      <c r="G16" s="40"/>
      <c r="H16" s="40"/>
      <c r="I16" s="41">
        <v>278</v>
      </c>
      <c r="J16" s="41"/>
    </row>
    <row r="17" spans="1:10" ht="31.5" customHeight="1">
      <c r="A17" s="27" t="s">
        <v>13</v>
      </c>
      <c r="B17" s="40" t="s">
        <v>14</v>
      </c>
      <c r="C17" s="40"/>
      <c r="D17" s="40"/>
      <c r="E17" s="40"/>
      <c r="F17" s="40"/>
      <c r="G17" s="40"/>
      <c r="H17" s="40"/>
      <c r="I17" s="43">
        <v>0</v>
      </c>
      <c r="J17" s="41"/>
    </row>
    <row r="18" spans="1:10" ht="30.75" customHeight="1">
      <c r="A18" s="27" t="s">
        <v>15</v>
      </c>
      <c r="B18" s="40" t="s">
        <v>16</v>
      </c>
      <c r="C18" s="40"/>
      <c r="D18" s="40"/>
      <c r="E18" s="40"/>
      <c r="F18" s="40"/>
      <c r="G18" s="40"/>
      <c r="H18" s="40"/>
      <c r="I18" s="41">
        <v>15</v>
      </c>
      <c r="J18" s="41"/>
    </row>
    <row r="19" spans="1:10" ht="30" customHeight="1">
      <c r="A19" s="45" t="s">
        <v>37</v>
      </c>
      <c r="B19" s="45"/>
      <c r="C19" s="45"/>
      <c r="D19" s="45"/>
      <c r="E19" s="45"/>
      <c r="F19" s="45"/>
      <c r="G19" s="45"/>
      <c r="H19" s="45"/>
      <c r="I19" s="45"/>
      <c r="J19" s="45"/>
    </row>
    <row r="20" spans="1:10" ht="36" customHeight="1">
      <c r="A20" s="27" t="s">
        <v>17</v>
      </c>
      <c r="B20" s="40" t="s">
        <v>18</v>
      </c>
      <c r="C20" s="40"/>
      <c r="D20" s="40"/>
      <c r="E20" s="40"/>
      <c r="F20" s="40"/>
      <c r="G20" s="40"/>
      <c r="H20" s="40"/>
      <c r="I20" s="36">
        <v>0</v>
      </c>
      <c r="J20" s="37">
        <f>IF(I16&lt;&gt;0,(I20/I16),0)</f>
        <v>0</v>
      </c>
    </row>
    <row r="21" spans="1:10" ht="24.75" customHeight="1">
      <c r="A21" s="27" t="s">
        <v>19</v>
      </c>
      <c r="B21" s="40" t="s">
        <v>1</v>
      </c>
      <c r="C21" s="40"/>
      <c r="D21" s="40"/>
      <c r="E21" s="40"/>
      <c r="F21" s="40"/>
      <c r="G21" s="40"/>
      <c r="H21" s="40"/>
      <c r="I21" s="44">
        <f>IF(I14&lt;&gt;0,(I15/I14),0)</f>
        <v>0.9765797613787008</v>
      </c>
      <c r="J21" s="44"/>
    </row>
    <row r="22" spans="1:10" ht="36" customHeight="1">
      <c r="A22" s="27" t="s">
        <v>20</v>
      </c>
      <c r="B22" s="40" t="s">
        <v>21</v>
      </c>
      <c r="C22" s="40"/>
      <c r="D22" s="40"/>
      <c r="E22" s="40"/>
      <c r="F22" s="40"/>
      <c r="G22" s="40"/>
      <c r="H22" s="40"/>
      <c r="I22" s="42">
        <f>IF(I18&lt;&gt;0,I15/I18,0)</f>
        <v>147.33333333333334</v>
      </c>
      <c r="J22" s="42"/>
    </row>
    <row r="23" spans="1:10" ht="36" customHeight="1">
      <c r="A23" s="27" t="s">
        <v>22</v>
      </c>
      <c r="B23" s="40" t="s">
        <v>23</v>
      </c>
      <c r="C23" s="40"/>
      <c r="D23" s="40"/>
      <c r="E23" s="40"/>
      <c r="F23" s="40"/>
      <c r="G23" s="40"/>
      <c r="H23" s="40"/>
      <c r="I23" s="42">
        <f>IF(I18&lt;&gt;0,SUM(I13:J14)/I18,0)</f>
        <v>165.86666666666667</v>
      </c>
      <c r="J23" s="42"/>
    </row>
    <row r="24" spans="1:10" ht="24.75" customHeight="1">
      <c r="A24" s="27" t="s">
        <v>24</v>
      </c>
      <c r="B24" s="40" t="s">
        <v>2</v>
      </c>
      <c r="C24" s="40"/>
      <c r="D24" s="40"/>
      <c r="E24" s="40"/>
      <c r="F24" s="40"/>
      <c r="G24" s="40"/>
      <c r="H24" s="40"/>
      <c r="I24" s="42">
        <v>30</v>
      </c>
      <c r="J24" s="42"/>
    </row>
    <row r="25" spans="1:10" ht="36" customHeight="1">
      <c r="A25" s="27" t="s">
        <v>25</v>
      </c>
      <c r="B25" s="40" t="s">
        <v>26</v>
      </c>
      <c r="C25" s="40"/>
      <c r="D25" s="40"/>
      <c r="E25" s="40"/>
      <c r="F25" s="40"/>
      <c r="G25" s="40"/>
      <c r="H25" s="40"/>
      <c r="I25" s="41" t="s">
        <v>65</v>
      </c>
      <c r="J25" s="41"/>
    </row>
    <row r="26" spans="1:10" ht="31.5" customHeight="1">
      <c r="A26" s="27" t="s">
        <v>27</v>
      </c>
      <c r="B26" s="40" t="s">
        <v>28</v>
      </c>
      <c r="C26" s="40"/>
      <c r="D26" s="40"/>
      <c r="E26" s="40"/>
      <c r="F26" s="40"/>
      <c r="G26" s="40"/>
      <c r="H26" s="40"/>
      <c r="I26" s="41" t="s">
        <v>65</v>
      </c>
      <c r="J26" s="41"/>
    </row>
    <row r="27" spans="1:10" ht="47.25" customHeight="1">
      <c r="A27" s="27" t="s">
        <v>29</v>
      </c>
      <c r="B27" s="40" t="s">
        <v>30</v>
      </c>
      <c r="C27" s="40"/>
      <c r="D27" s="40"/>
      <c r="E27" s="40"/>
      <c r="F27" s="40"/>
      <c r="G27" s="40"/>
      <c r="H27" s="40"/>
      <c r="I27" s="41">
        <v>4</v>
      </c>
      <c r="J27" s="41"/>
    </row>
    <row r="28" spans="1:10" ht="32.25" customHeight="1">
      <c r="A28" s="27" t="s">
        <v>31</v>
      </c>
      <c r="B28" s="40" t="s">
        <v>32</v>
      </c>
      <c r="C28" s="40"/>
      <c r="D28" s="40"/>
      <c r="E28" s="40"/>
      <c r="F28" s="40"/>
      <c r="G28" s="40"/>
      <c r="H28" s="40"/>
      <c r="I28" s="73">
        <v>0.73</v>
      </c>
      <c r="J28" s="41"/>
    </row>
    <row r="29" spans="1:10" ht="15.75">
      <c r="A29" s="1"/>
      <c r="B29" s="38"/>
      <c r="C29" s="38"/>
      <c r="D29" s="38"/>
      <c r="E29" s="38"/>
      <c r="F29" s="38"/>
      <c r="G29" s="38"/>
      <c r="H29" s="38"/>
      <c r="I29" s="38"/>
      <c r="J29" s="38"/>
    </row>
    <row r="30" spans="1:10" ht="15.75">
      <c r="A30" s="1"/>
      <c r="B30" s="38"/>
      <c r="C30" s="38"/>
      <c r="D30" s="38"/>
      <c r="E30" s="38"/>
      <c r="F30" s="38"/>
      <c r="G30" s="38"/>
      <c r="H30" s="38"/>
      <c r="I30" s="74" t="s">
        <v>66</v>
      </c>
      <c r="J30" s="39"/>
    </row>
    <row r="31" spans="1:10" ht="15.75">
      <c r="A31" s="1"/>
      <c r="B31" s="38"/>
      <c r="C31" s="38"/>
      <c r="D31" s="38"/>
      <c r="E31" s="38"/>
      <c r="F31" s="38"/>
      <c r="G31" s="38"/>
      <c r="H31" s="38"/>
      <c r="I31" s="38"/>
      <c r="J31" s="38"/>
    </row>
    <row r="32" spans="1:10" ht="15.75">
      <c r="A32" s="1"/>
      <c r="B32" s="38"/>
      <c r="C32" s="38"/>
      <c r="D32" s="38"/>
      <c r="E32" s="38"/>
      <c r="F32" s="38"/>
      <c r="G32" s="38"/>
      <c r="H32" s="38"/>
      <c r="I32" s="38"/>
      <c r="J32" s="38"/>
    </row>
    <row r="33" spans="1:10" ht="15.75">
      <c r="A33" s="1"/>
      <c r="B33" s="38"/>
      <c r="C33" s="38"/>
      <c r="D33" s="38"/>
      <c r="E33" s="38"/>
      <c r="F33" s="38"/>
      <c r="G33" s="38"/>
      <c r="H33" s="38"/>
      <c r="I33" s="38"/>
      <c r="J33" s="38"/>
    </row>
  </sheetData>
  <sheetProtection/>
  <mergeCells count="49">
    <mergeCell ref="B13:H13"/>
    <mergeCell ref="I13:J13"/>
    <mergeCell ref="B14:H14"/>
    <mergeCell ref="I14:J14"/>
    <mergeCell ref="A12:J12"/>
    <mergeCell ref="A2:J2"/>
    <mergeCell ref="C3:H3"/>
    <mergeCell ref="C4:H4"/>
    <mergeCell ref="A5:J5"/>
    <mergeCell ref="D6:G6"/>
    <mergeCell ref="B11:H11"/>
    <mergeCell ref="I11:J11"/>
    <mergeCell ref="A8:J8"/>
    <mergeCell ref="B18:H18"/>
    <mergeCell ref="I18:J18"/>
    <mergeCell ref="B15:H15"/>
    <mergeCell ref="I15:J15"/>
    <mergeCell ref="B16:H16"/>
    <mergeCell ref="I16:J16"/>
    <mergeCell ref="B17:H17"/>
    <mergeCell ref="I17:J17"/>
    <mergeCell ref="B20:H20"/>
    <mergeCell ref="B21:H21"/>
    <mergeCell ref="I21:J21"/>
    <mergeCell ref="B22:H22"/>
    <mergeCell ref="I22:J22"/>
    <mergeCell ref="A19:J19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B28:H28"/>
    <mergeCell ref="I28:J28"/>
    <mergeCell ref="B32:H32"/>
    <mergeCell ref="I32:J32"/>
    <mergeCell ref="B33:H33"/>
    <mergeCell ref="I33:J33"/>
    <mergeCell ref="B29:H29"/>
    <mergeCell ref="I29:J29"/>
    <mergeCell ref="B30:H30"/>
    <mergeCell ref="B31:H31"/>
    <mergeCell ref="I31:J31"/>
    <mergeCell ref="I30:J30"/>
  </mergeCells>
  <printOptions/>
  <pageMargins left="0.7" right="0.7" top="0.75" bottom="0.75" header="0.3" footer="0.3"/>
  <pageSetup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1"/>
  <sheetViews>
    <sheetView showFormulas="1" zoomScalePageLayoutView="0" workbookViewId="0" topLeftCell="A2">
      <selection activeCell="C22" sqref="C22"/>
    </sheetView>
  </sheetViews>
  <sheetFormatPr defaultColWidth="9.140625" defaultRowHeight="15"/>
  <cols>
    <col min="1" max="1" width="3.00390625" style="16" customWidth="1"/>
    <col min="2" max="2" width="28.00390625" style="16" customWidth="1"/>
    <col min="3" max="3" width="63.140625" style="16" customWidth="1"/>
    <col min="4" max="4" width="29.140625" style="16" customWidth="1"/>
    <col min="5" max="16384" width="9.140625" style="12" customWidth="1"/>
  </cols>
  <sheetData>
    <row r="1" spans="1:3" ht="15.75" customHeight="1" hidden="1">
      <c r="A1" s="13"/>
      <c r="B1" s="14" t="s">
        <v>3</v>
      </c>
      <c r="C1" s="15"/>
    </row>
    <row r="2" spans="1:3" ht="15.75" customHeight="1">
      <c r="A2" s="64" t="s">
        <v>40</v>
      </c>
      <c r="B2" s="64"/>
      <c r="C2" s="64"/>
    </row>
    <row r="4" spans="1:4" ht="15">
      <c r="A4" s="17" t="s">
        <v>35</v>
      </c>
      <c r="B4" s="17" t="s">
        <v>4</v>
      </c>
      <c r="C4" s="65" t="s">
        <v>44</v>
      </c>
      <c r="D4" s="65"/>
    </row>
    <row r="5" spans="1:4" ht="17.25" customHeight="1">
      <c r="A5" s="66" t="s">
        <v>36</v>
      </c>
      <c r="B5" s="67"/>
      <c r="C5" s="67"/>
      <c r="D5" s="67"/>
    </row>
    <row r="6" spans="1:4" ht="33.75" customHeight="1">
      <c r="A6" s="17" t="s">
        <v>5</v>
      </c>
      <c r="B6" s="18" t="s">
        <v>6</v>
      </c>
      <c r="C6" s="61" t="s">
        <v>48</v>
      </c>
      <c r="D6" s="61"/>
    </row>
    <row r="7" spans="1:4" ht="38.25" customHeight="1">
      <c r="A7" s="17" t="s">
        <v>7</v>
      </c>
      <c r="B7" s="18" t="s">
        <v>8</v>
      </c>
      <c r="C7" s="65" t="s">
        <v>42</v>
      </c>
      <c r="D7" s="65"/>
    </row>
    <row r="8" spans="1:4" ht="38.25" customHeight="1">
      <c r="A8" s="17" t="s">
        <v>9</v>
      </c>
      <c r="B8" s="18" t="s">
        <v>10</v>
      </c>
      <c r="C8" s="65" t="s">
        <v>43</v>
      </c>
      <c r="D8" s="65"/>
    </row>
    <row r="9" spans="1:4" ht="40.5" customHeight="1">
      <c r="A9" s="17" t="s">
        <v>11</v>
      </c>
      <c r="B9" s="18" t="s">
        <v>12</v>
      </c>
      <c r="C9" s="65" t="s">
        <v>45</v>
      </c>
      <c r="D9" s="65"/>
    </row>
    <row r="10" spans="1:4" ht="45" customHeight="1">
      <c r="A10" s="17" t="s">
        <v>13</v>
      </c>
      <c r="B10" s="18" t="s">
        <v>14</v>
      </c>
      <c r="C10" s="61" t="s">
        <v>59</v>
      </c>
      <c r="D10" s="61"/>
    </row>
    <row r="11" spans="1:4" ht="33.75" customHeight="1">
      <c r="A11" s="17" t="s">
        <v>15</v>
      </c>
      <c r="B11" s="18" t="s">
        <v>16</v>
      </c>
      <c r="C11" s="61" t="s">
        <v>41</v>
      </c>
      <c r="D11" s="61"/>
    </row>
    <row r="12" spans="1:4" ht="20.25" customHeight="1">
      <c r="A12" s="66" t="s">
        <v>37</v>
      </c>
      <c r="B12" s="67"/>
      <c r="C12" s="67"/>
      <c r="D12" s="67"/>
    </row>
    <row r="13" spans="1:4" ht="48" customHeight="1">
      <c r="A13" s="69" t="s">
        <v>17</v>
      </c>
      <c r="B13" s="71" t="s">
        <v>18</v>
      </c>
      <c r="C13" s="61" t="s">
        <v>59</v>
      </c>
      <c r="D13" s="62" t="s">
        <v>50</v>
      </c>
    </row>
    <row r="14" spans="1:4" ht="24.75" customHeight="1">
      <c r="A14" s="70"/>
      <c r="B14" s="72"/>
      <c r="C14" s="61"/>
      <c r="D14" s="63"/>
    </row>
    <row r="15" spans="1:4" ht="30.75" customHeight="1">
      <c r="A15" s="17" t="s">
        <v>19</v>
      </c>
      <c r="B15" s="18" t="s">
        <v>1</v>
      </c>
      <c r="C15" s="68" t="s">
        <v>46</v>
      </c>
      <c r="D15" s="68"/>
    </row>
    <row r="16" spans="1:4" ht="36" customHeight="1">
      <c r="A16" s="17" t="s">
        <v>20</v>
      </c>
      <c r="B16" s="18" t="s">
        <v>21</v>
      </c>
      <c r="C16" s="60" t="s">
        <v>47</v>
      </c>
      <c r="D16" s="60"/>
    </row>
    <row r="17" spans="1:4" ht="46.5" customHeight="1">
      <c r="A17" s="17" t="s">
        <v>22</v>
      </c>
      <c r="B17" s="18" t="s">
        <v>23</v>
      </c>
      <c r="C17" s="59" t="s">
        <v>49</v>
      </c>
      <c r="D17" s="59"/>
    </row>
    <row r="18" spans="1:4" ht="93" customHeight="1">
      <c r="A18" s="17" t="s">
        <v>24</v>
      </c>
      <c r="B18" s="18" t="s">
        <v>2</v>
      </c>
      <c r="C18" s="59" t="s">
        <v>61</v>
      </c>
      <c r="D18" s="60"/>
    </row>
    <row r="19" spans="1:3" ht="15">
      <c r="A19" s="19"/>
      <c r="B19" s="20"/>
      <c r="C19" s="20"/>
    </row>
    <row r="20" spans="1:4" ht="15">
      <c r="A20" s="58" t="s">
        <v>51</v>
      </c>
      <c r="B20" s="58"/>
      <c r="C20" s="58"/>
      <c r="D20" s="58"/>
    </row>
    <row r="21" spans="1:4" ht="15">
      <c r="A21" s="58"/>
      <c r="B21" s="58"/>
      <c r="C21" s="58"/>
      <c r="D21" s="58"/>
    </row>
  </sheetData>
  <sheetProtection/>
  <mergeCells count="19">
    <mergeCell ref="C15:D15"/>
    <mergeCell ref="C16:D16"/>
    <mergeCell ref="C17:D17"/>
    <mergeCell ref="C9:D9"/>
    <mergeCell ref="C10:D10"/>
    <mergeCell ref="C11:D11"/>
    <mergeCell ref="A12:D12"/>
    <mergeCell ref="A13:A14"/>
    <mergeCell ref="B13:B14"/>
    <mergeCell ref="A20:D21"/>
    <mergeCell ref="C18:D18"/>
    <mergeCell ref="C13:C14"/>
    <mergeCell ref="D13:D14"/>
    <mergeCell ref="A2:C2"/>
    <mergeCell ref="C4:D4"/>
    <mergeCell ref="A5:D5"/>
    <mergeCell ref="C6:D6"/>
    <mergeCell ref="C7:D7"/>
    <mergeCell ref="C8:D8"/>
  </mergeCells>
  <printOptions/>
  <pageMargins left="0.7" right="0.7" top="0.75" bottom="0.75" header="0.3" footer="0.3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2017-01-23T08:10:59Z</dcterms:modified>
  <cp:category/>
  <cp:version/>
  <cp:contentType/>
  <cp:contentStatus/>
</cp:coreProperties>
</file>