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.ADMIN\Desktop\"/>
    </mc:Choice>
  </mc:AlternateContent>
  <bookViews>
    <workbookView xWindow="120" yWindow="120" windowWidth="1944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1'!$2:$5</definedName>
  </definedNames>
  <calcPr calcId="152511"/>
</workbook>
</file>

<file path=xl/calcChain.xml><?xml version="1.0" encoding="utf-8"?>
<calcChain xmlns="http://schemas.openxmlformats.org/spreadsheetml/2006/main">
  <c r="C49" i="3" l="1"/>
  <c r="C27" i="3"/>
  <c r="C20" i="3"/>
  <c r="C6" i="3" s="1"/>
  <c r="E4" i="7"/>
  <c r="F4" i="7"/>
  <c r="D39" i="3"/>
  <c r="D38" i="3" s="1"/>
  <c r="C39" i="3"/>
  <c r="C38" i="3" s="1"/>
  <c r="E39" i="3"/>
  <c r="E38" i="3" s="1"/>
  <c r="F39" i="3"/>
  <c r="F38" i="3" s="1"/>
  <c r="F55" i="3" s="1"/>
  <c r="G39" i="3"/>
  <c r="G38" i="3" s="1"/>
  <c r="G55" i="3" s="1"/>
  <c r="H39" i="3"/>
  <c r="H38" i="3" s="1"/>
  <c r="I39" i="3"/>
  <c r="I38" i="3" s="1"/>
  <c r="J39" i="3"/>
  <c r="J38" i="3" s="1"/>
  <c r="J55" i="3" s="1"/>
  <c r="K39" i="3"/>
  <c r="K38" i="3" s="1"/>
  <c r="L39" i="3"/>
  <c r="L38" i="3" s="1"/>
  <c r="K49" i="3"/>
  <c r="L49" i="3"/>
  <c r="K27" i="3"/>
  <c r="L27" i="3"/>
  <c r="K20" i="3"/>
  <c r="K6" i="3" s="1"/>
  <c r="K55" i="3" s="1"/>
  <c r="L20" i="3"/>
  <c r="L6" i="3" s="1"/>
  <c r="L55" i="3" s="1"/>
  <c r="D49" i="3"/>
  <c r="E49" i="3"/>
  <c r="F49" i="3"/>
  <c r="G49" i="3"/>
  <c r="H49" i="3"/>
  <c r="I49" i="3"/>
  <c r="J49" i="3"/>
  <c r="D20" i="3"/>
  <c r="D6" i="3"/>
  <c r="D55" i="3" s="1"/>
  <c r="E20" i="3"/>
  <c r="E6" i="3"/>
  <c r="E55" i="3" s="1"/>
  <c r="F20" i="3"/>
  <c r="F6" i="3"/>
  <c r="G20" i="3"/>
  <c r="G6" i="3"/>
  <c r="H20" i="3"/>
  <c r="H6" i="3"/>
  <c r="I20" i="3"/>
  <c r="I6" i="3"/>
  <c r="I55" i="3" s="1"/>
  <c r="J20" i="3"/>
  <c r="J6" i="3"/>
  <c r="J27" i="3"/>
  <c r="I27" i="3"/>
  <c r="H27" i="3"/>
  <c r="G27" i="3"/>
  <c r="F27" i="3"/>
  <c r="E27" i="3"/>
  <c r="D27" i="3"/>
  <c r="C55" i="3" l="1"/>
  <c r="H55" i="3"/>
</calcChain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<sst xmlns="http://schemas.openxmlformats.org/spreadsheetml/2006/main" count="146" uniqueCount="125">
  <si>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</si>
  <si>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</si>
  <si>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</si>
  <si>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</si>
  <si>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</si>
  <si>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</si>
  <si>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</si>
  <si>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</si>
  <si>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</si>
  <si>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</si>
  <si>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</si>
  <si>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</si>
  <si>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</si>
  <si>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</si>
  <si>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</si>
  <si>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</si>
  <si>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</si>
  <si>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</si>
  <si>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</si>
  <si>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</si>
  <si>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</si>
  <si>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</si>
  <si>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</si>
  <si>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</si>
  <si>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</si>
  <si>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</si>
  <si>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</si>
  <si>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</si>
  <si>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</si>
  <si>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</si>
  <si>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</si>
  <si>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</si>
  <si>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</si>
  <si>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</si>
  <si>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</si>
  <si>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</si>
  <si>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</si>
  <si>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</si>
  <si>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</si>
  <si>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</si>
  <si>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</si>
  <si>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</si>
  <si>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</si>
  <si>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</si>
  <si>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</si>
  <si>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</si>
  <si>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</si>
  <si>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</si>
  <si>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</si>
  <si>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</si>
  <si>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</si>
  <si>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</si>
  <si>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</si>
  <si>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</si>
  <si>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</si>
  <si>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</si>
  <si>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</si>
  <si>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</si>
  <si>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</si>
  <si>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</si>
  <si>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</si>
  <si>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</si>
  <si>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</si>
  <si>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</si>
  <si>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</si>
  <si>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</si>
  <si>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</si>
  <si>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</si>
  <si>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</si>
  <si>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</si>
  <si>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</si>
  <si>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</si>
  <si>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</si>
  <si>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</si>
  <si>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</si>
  <si>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</si>
  <si>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</si>
  <si>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</si>
  <si>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</si>
  <si>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</si>
  <si>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</si>
  <si>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</si>
  <si>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</si>
  <si>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</si>
  <si>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</si>
  <si>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</si>
  <si>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</si>
  <si>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</si>
  <si>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</si>
  <si>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</si>
  <si>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</si>
  <si>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</si>
  <si>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</si>
  <si>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</si>
  <si>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</si>
  <si>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</si>
  <si>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</si>
  <si>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</si>
  <si>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</si>
  <si>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</si>
  <si>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</si>
  <si>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</si>
  <si>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</si>
  <si>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</si>
  <si>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</si>
  <si>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</si>
  <si>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</si>
  <si>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</si>
  <si>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</si>
  <si>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</si>
  <si>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</si>
  <si>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</si>
  <si>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</si>
  <si>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</si>
  <si>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</si>
  <si>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</si>
  <si>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Тернопільський окружний адміністративний суд</t>
  </si>
  <si>
    <t>46006, Тернопільська область, м. Тернопіль, вул. Кн. Острозького, 20</t>
  </si>
  <si>
    <t>2018 рік</t>
  </si>
  <si>
    <t>Баб'юк П.М.</t>
  </si>
  <si>
    <t>Сердюк А.Г.</t>
  </si>
  <si>
    <t>0352 22-03-41</t>
  </si>
  <si>
    <t>0352 22-01-02</t>
  </si>
  <si>
    <t>stat@adm.te.court.gov.ua</t>
  </si>
  <si>
    <t>4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</si>
</sst>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2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4" applyFont="1"/>
    <xf numFmtId="0" fontId="2" fillId="0" borderId="0" xfId="4" applyNumberFormat="1" applyFont="1" applyFill="1" applyBorder="1" applyAlignment="1" applyProtection="1"/>
    <xf numFmtId="0" fontId="2" fillId="0" borderId="1" xfId="4" applyNumberFormat="1" applyFont="1" applyFill="1" applyBorder="1" applyAlignment="1" applyProtection="1"/>
    <xf numFmtId="0" fontId="2" fillId="0" borderId="2" xfId="4" applyNumberFormat="1" applyFont="1" applyFill="1" applyBorder="1" applyAlignment="1" applyProtection="1"/>
    <xf numFmtId="0" fontId="2" fillId="0" borderId="3" xfId="4" applyNumberFormat="1" applyFont="1" applyFill="1" applyBorder="1" applyAlignment="1" applyProtection="1"/>
    <xf numFmtId="0" fontId="5" fillId="0" borderId="3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/>
    <xf numFmtId="0" fontId="2" fillId="0" borderId="4" xfId="4" applyNumberFormat="1" applyFont="1" applyFill="1" applyBorder="1" applyAlignment="1" applyProtection="1"/>
    <xf numFmtId="0" fontId="2" fillId="0" borderId="5" xfId="4" applyNumberFormat="1" applyFont="1" applyFill="1" applyBorder="1" applyAlignment="1" applyProtection="1"/>
    <xf numFmtId="0" fontId="2" fillId="0" borderId="6" xfId="4" applyNumberFormat="1" applyFont="1" applyFill="1" applyBorder="1" applyAlignment="1" applyProtection="1"/>
    <xf numFmtId="0" fontId="9" fillId="0" borderId="7" xfId="4" applyNumberFormat="1" applyFont="1" applyFill="1" applyBorder="1" applyAlignment="1" applyProtection="1"/>
    <xf numFmtId="0" fontId="9" fillId="0" borderId="6" xfId="4" applyNumberFormat="1" applyFont="1" applyFill="1" applyBorder="1" applyAlignment="1" applyProtection="1"/>
    <xf numFmtId="0" fontId="2" fillId="0" borderId="8" xfId="4" applyNumberFormat="1" applyFont="1" applyFill="1" applyBorder="1" applyAlignment="1" applyProtection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9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6" xfId="0" applyFont="1" applyBorder="1" applyAlignment="1">
      <alignment horizontal="center" vertical="top"/>
    </xf>
    <xf numFmtId="0" fontId="2" fillId="0" borderId="0" xfId="5" applyAlignment="1">
      <alignment vertical="center"/>
    </xf>
    <xf numFmtId="0" fontId="6" fillId="0" borderId="0" xfId="5" applyFont="1" applyAlignment="1">
      <alignment horizontal="left" vertical="center" wrapText="1"/>
    </xf>
    <xf numFmtId="0" fontId="2" fillId="0" borderId="0" xfId="5" applyAlignment="1">
      <alignment vertical="center" wrapText="1"/>
    </xf>
    <xf numFmtId="0" fontId="4" fillId="0" borderId="9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/>
    </xf>
    <xf numFmtId="0" fontId="2" fillId="0" borderId="0" xfId="5"/>
    <xf numFmtId="0" fontId="4" fillId="0" borderId="0" xfId="5" applyFont="1" applyBorder="1" applyAlignment="1">
      <alignment wrapText="1"/>
    </xf>
    <xf numFmtId="0" fontId="4" fillId="0" borderId="0" xfId="5" applyFont="1" applyBorder="1" applyAlignment="1">
      <alignment horizontal="left" wrapText="1"/>
    </xf>
    <xf numFmtId="0" fontId="6" fillId="0" borderId="0" xfId="5" applyFont="1" applyAlignment="1"/>
    <xf numFmtId="0" fontId="14" fillId="0" borderId="0" xfId="5" applyFont="1" applyBorder="1" applyAlignment="1">
      <alignment horizontal="center" wrapText="1"/>
    </xf>
    <xf numFmtId="0" fontId="4" fillId="0" borderId="0" xfId="5" applyFont="1" applyBorder="1" applyAlignment="1"/>
    <xf numFmtId="49" fontId="15" fillId="0" borderId="0" xfId="5" applyNumberFormat="1" applyFont="1" applyBorder="1" applyAlignment="1">
      <alignment horizontal="center" vertical="top"/>
    </xf>
    <xf numFmtId="0" fontId="2" fillId="0" borderId="0" xfId="5" applyBorder="1"/>
    <xf numFmtId="0" fontId="5" fillId="0" borderId="0" xfId="5" applyFont="1" applyAlignment="1">
      <alignment horizontal="left"/>
    </xf>
    <xf numFmtId="0" fontId="2" fillId="0" borderId="0" xfId="5" applyFont="1" applyAlignment="1">
      <alignment horizontal="left"/>
    </xf>
    <xf numFmtId="49" fontId="5" fillId="0" borderId="0" xfId="5" applyNumberFormat="1" applyFont="1" applyBorder="1" applyAlignment="1"/>
    <xf numFmtId="49" fontId="2" fillId="0" borderId="0" xfId="5" applyNumberFormat="1" applyAlignment="1"/>
    <xf numFmtId="49" fontId="5" fillId="0" borderId="0" xfId="5" applyNumberFormat="1" applyFont="1" applyAlignment="1">
      <alignment horizontal="left"/>
    </xf>
    <xf numFmtId="0" fontId="2" fillId="0" borderId="0" xfId="5" applyBorder="1" applyAlignment="1">
      <alignment horizontal="left"/>
    </xf>
    <xf numFmtId="0" fontId="5" fillId="0" borderId="0" xfId="5" applyFont="1" applyBorder="1"/>
    <xf numFmtId="0" fontId="2" fillId="0" borderId="0" xfId="5" applyFont="1" applyBorder="1"/>
    <xf numFmtId="0" fontId="16" fillId="0" borderId="0" xfId="5" applyFont="1" applyAlignment="1"/>
    <xf numFmtId="0" fontId="2" fillId="0" borderId="0" xfId="5" applyBorder="1" applyAlignment="1">
      <alignment wrapText="1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1" fontId="27" fillId="0" borderId="0" xfId="0" applyNumberFormat="1" applyFont="1" applyFill="1" applyAlignment="1">
      <alignment wrapText="1"/>
    </xf>
    <xf numFmtId="49" fontId="6" fillId="0" borderId="0" xfId="0" applyNumberFormat="1" applyFont="1" applyBorder="1" applyAlignment="1"/>
    <xf numFmtId="49" fontId="4" fillId="0" borderId="0" xfId="0" applyNumberFormat="1" applyFont="1" applyBorder="1" applyAlignment="1"/>
    <xf numFmtId="1" fontId="3" fillId="0" borderId="0" xfId="0" applyNumberFormat="1" applyFont="1" applyFill="1" applyAlignment="1">
      <alignment wrapText="1"/>
    </xf>
    <xf numFmtId="1" fontId="9" fillId="0" borderId="9" xfId="0" applyNumberFormat="1" applyFont="1" applyFill="1" applyBorder="1" applyAlignment="1">
      <alignment horizontal="right" vertical="center" wrapText="1"/>
    </xf>
    <xf numFmtId="1" fontId="5" fillId="0" borderId="9" xfId="0" applyNumberFormat="1" applyFont="1" applyFill="1" applyBorder="1" applyAlignment="1">
      <alignment horizontal="right" vertical="center" wrapText="1"/>
    </xf>
    <xf numFmtId="1" fontId="3" fillId="0" borderId="9" xfId="1" applyNumberFormat="1" applyFont="1" applyBorder="1" applyAlignment="1">
      <alignment horizontal="right" vertical="center" wrapText="1"/>
    </xf>
    <xf numFmtId="0" fontId="24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1" applyNumberFormat="1" applyFont="1" applyBorder="1" applyAlignment="1">
      <alignment horizontal="right" vertical="center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7" fillId="0" borderId="9" xfId="1" applyNumberFormat="1" applyFont="1" applyBorder="1" applyAlignment="1">
      <alignment horizontal="right" vertical="center"/>
    </xf>
    <xf numFmtId="1" fontId="4" fillId="0" borderId="9" xfId="5" applyNumberFormat="1" applyFont="1" applyBorder="1" applyAlignment="1">
      <alignment horizontal="right" vertical="center" wrapText="1"/>
    </xf>
    <xf numFmtId="1" fontId="7" fillId="0" borderId="9" xfId="0" applyNumberFormat="1" applyFont="1" applyBorder="1" applyAlignment="1">
      <alignment horizontal="right" vertical="center" wrapText="1"/>
    </xf>
    <xf numFmtId="3" fontId="4" fillId="0" borderId="9" xfId="5" applyNumberFormat="1" applyFont="1" applyBorder="1" applyAlignment="1">
      <alignment horizontal="right" vertical="center" wrapText="1"/>
    </xf>
    <xf numFmtId="3" fontId="7" fillId="0" borderId="9" xfId="8" applyNumberFormat="1" applyFont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 wrapText="1"/>
    </xf>
    <xf numFmtId="3" fontId="24" fillId="0" borderId="9" xfId="0" applyNumberFormat="1" applyFont="1" applyFill="1" applyBorder="1" applyAlignment="1" applyProtection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17" fillId="0" borderId="9" xfId="1" applyNumberFormat="1" applyFont="1" applyBorder="1" applyAlignment="1">
      <alignment horizontal="right" vertical="center" wrapText="1"/>
    </xf>
    <xf numFmtId="3" fontId="3" fillId="0" borderId="9" xfId="1" applyNumberFormat="1" applyFont="1" applyBorder="1" applyAlignment="1">
      <alignment horizontal="right" vertical="center"/>
    </xf>
    <xf numFmtId="3" fontId="17" fillId="0" borderId="9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2" fillId="0" borderId="3" xfId="4" applyNumberFormat="1" applyFont="1" applyFill="1" applyBorder="1" applyAlignment="1" applyProtection="1">
      <alignment horizontal="left"/>
    </xf>
    <xf numFmtId="0" fontId="9" fillId="0" borderId="9" xfId="5" applyNumberFormat="1" applyFont="1" applyFill="1" applyBorder="1" applyAlignment="1" applyProtection="1">
      <alignment horizontal="center"/>
    </xf>
    <xf numFmtId="0" fontId="12" fillId="0" borderId="7" xfId="5" applyNumberFormat="1" applyFont="1" applyFill="1" applyBorder="1" applyAlignment="1" applyProtection="1"/>
    <xf numFmtId="0" fontId="12" fillId="0" borderId="6" xfId="5" applyNumberFormat="1" applyFont="1" applyFill="1" applyBorder="1" applyAlignment="1" applyProtection="1"/>
    <xf numFmtId="0" fontId="2" fillId="0" borderId="8" xfId="5" applyNumberFormat="1" applyFont="1" applyFill="1" applyBorder="1" applyAlignment="1" applyProtection="1"/>
    <xf numFmtId="0" fontId="2" fillId="0" borderId="12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3" fillId="0" borderId="13" xfId="5" applyNumberFormat="1" applyFont="1" applyFill="1" applyBorder="1" applyAlignment="1" applyProtection="1">
      <alignment horizontal="left" wrapText="1"/>
    </xf>
    <xf numFmtId="0" fontId="2" fillId="0" borderId="3" xfId="5" applyFont="1" applyBorder="1"/>
    <xf numFmtId="0" fontId="2" fillId="0" borderId="2" xfId="5" applyFont="1" applyBorder="1"/>
    <xf numFmtId="0" fontId="2" fillId="0" borderId="13" xfId="5" applyFont="1" applyBorder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2" fillId="0" borderId="2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/>
    <xf numFmtId="0" fontId="3" fillId="0" borderId="3" xfId="5" applyNumberFormat="1" applyFont="1" applyFill="1" applyBorder="1" applyAlignment="1" applyProtection="1"/>
    <xf numFmtId="0" fontId="3" fillId="0" borderId="0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3" fillId="0" borderId="13" xfId="5" applyNumberFormat="1" applyFont="1" applyFill="1" applyBorder="1" applyAlignment="1" applyProtection="1">
      <alignment wrapText="1"/>
    </xf>
    <xf numFmtId="0" fontId="3" fillId="0" borderId="14" xfId="5" applyNumberFormat="1" applyFont="1" applyFill="1" applyBorder="1" applyAlignment="1" applyProtection="1">
      <alignment wrapText="1"/>
    </xf>
    <xf numFmtId="0" fontId="9" fillId="0" borderId="0" xfId="5" applyNumberFormat="1" applyFont="1" applyFill="1" applyBorder="1" applyAlignment="1" applyProtection="1">
      <alignment horizontal="center"/>
    </xf>
    <xf numFmtId="0" fontId="2" fillId="0" borderId="0" xfId="5" applyFont="1"/>
    <xf numFmtId="0" fontId="12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29" fillId="0" borderId="11" xfId="0" applyFont="1" applyFill="1" applyBorder="1" applyAlignment="1">
      <alignment horizontal="left" vertical="center" wrapText="1"/>
    </xf>
    <xf numFmtId="0" fontId="8" fillId="0" borderId="0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>
      <alignment horizontal="center"/>
    </xf>
    <xf numFmtId="0" fontId="11" fillId="0" borderId="0" xfId="5" applyNumberFormat="1" applyFont="1" applyFill="1" applyBorder="1" applyAlignment="1" applyProtection="1">
      <alignment horizontal="center"/>
    </xf>
    <xf numFmtId="0" fontId="2" fillId="0" borderId="1" xfId="5" applyNumberFormat="1" applyFont="1" applyFill="1" applyBorder="1" applyAlignment="1" applyProtection="1"/>
    <xf numFmtId="0" fontId="5" fillId="0" borderId="0" xfId="5" applyNumberFormat="1" applyFont="1" applyFill="1" applyBorder="1" applyAlignment="1" applyProtection="1"/>
    <xf numFmtId="0" fontId="22" fillId="0" borderId="11" xfId="0" applyFont="1" applyFill="1" applyBorder="1" applyAlignment="1">
      <alignment horizontal="left" vertical="center" wrapText="1"/>
    </xf>
    <xf numFmtId="0" fontId="5" fillId="0" borderId="4" xfId="4" applyNumberFormat="1" applyFont="1" applyFill="1" applyBorder="1" applyAlignment="1" applyProtection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/>
    </xf>
    <xf numFmtId="0" fontId="5" fillId="0" borderId="5" xfId="4" applyNumberFormat="1" applyFont="1" applyFill="1" applyBorder="1" applyAlignment="1" applyProtection="1">
      <alignment horizontal="left" vertical="center"/>
    </xf>
    <xf numFmtId="0" fontId="11" fillId="0" borderId="3" xfId="4" applyNumberFormat="1" applyFont="1" applyFill="1" applyBorder="1" applyAlignment="1" applyProtection="1">
      <alignment horizontal="center"/>
    </xf>
    <xf numFmtId="0" fontId="11" fillId="0" borderId="0" xfId="4" applyNumberFormat="1" applyFont="1" applyFill="1" applyBorder="1" applyAlignment="1" applyProtection="1">
      <alignment horizontal="center"/>
    </xf>
    <xf numFmtId="0" fontId="11" fillId="0" borderId="2" xfId="4" applyNumberFormat="1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left" wrapText="1"/>
    </xf>
    <xf numFmtId="0" fontId="3" fillId="0" borderId="0" xfId="5" applyNumberFormat="1" applyFont="1" applyFill="1" applyBorder="1" applyAlignment="1" applyProtection="1">
      <alignment horizontal="left" wrapText="1"/>
    </xf>
    <xf numFmtId="0" fontId="3" fillId="0" borderId="2" xfId="5" applyNumberFormat="1" applyFont="1" applyFill="1" applyBorder="1" applyAlignment="1" applyProtection="1">
      <alignment horizontal="left" wrapText="1"/>
    </xf>
    <xf numFmtId="0" fontId="3" fillId="0" borderId="13" xfId="5" applyNumberFormat="1" applyFont="1" applyFill="1" applyBorder="1" applyAlignment="1" applyProtection="1">
      <alignment horizontal="center" wrapText="1"/>
    </xf>
    <xf numFmtId="0" fontId="3" fillId="0" borderId="4" xfId="5" applyNumberFormat="1" applyFont="1" applyFill="1" applyBorder="1" applyAlignment="1" applyProtection="1">
      <alignment horizontal="left" wrapText="1"/>
    </xf>
    <xf numFmtId="0" fontId="3" fillId="0" borderId="1" xfId="5" applyNumberFormat="1" applyFont="1" applyFill="1" applyBorder="1" applyAlignment="1" applyProtection="1">
      <alignment horizontal="left" wrapText="1"/>
    </xf>
    <xf numFmtId="0" fontId="3" fillId="0" borderId="5" xfId="5" applyNumberFormat="1" applyFont="1" applyFill="1" applyBorder="1" applyAlignment="1" applyProtection="1">
      <alignment horizontal="left" wrapText="1"/>
    </xf>
    <xf numFmtId="0" fontId="5" fillId="0" borderId="3" xfId="4" applyNumberFormat="1" applyFont="1" applyFill="1" applyBorder="1" applyAlignment="1" applyProtection="1"/>
    <xf numFmtId="0" fontId="13" fillId="0" borderId="0" xfId="4" applyFont="1" applyBorder="1"/>
    <xf numFmtId="0" fontId="5" fillId="0" borderId="1" xfId="4" applyNumberFormat="1" applyFont="1" applyFill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5" applyFont="1" applyBorder="1" applyAlignment="1">
      <alignment horizontal="center"/>
    </xf>
    <xf numFmtId="0" fontId="5" fillId="0" borderId="0" xfId="5" applyFont="1" applyAlignment="1">
      <alignment horizontal="center"/>
    </xf>
    <xf numFmtId="0" fontId="3" fillId="0" borderId="3" xfId="5" applyNumberFormat="1" applyFont="1" applyFill="1" applyBorder="1" applyAlignment="1" applyProtection="1">
      <alignment horizontal="left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2" xfId="5" applyNumberFormat="1" applyFont="1" applyFill="1" applyBorder="1" applyAlignment="1" applyProtection="1">
      <alignment horizontal="left"/>
    </xf>
    <xf numFmtId="0" fontId="8" fillId="0" borderId="0" xfId="5" applyNumberFormat="1" applyFont="1" applyFill="1" applyBorder="1" applyAlignment="1" applyProtection="1">
      <alignment horizontal="center" vertical="center" wrapText="1"/>
    </xf>
    <xf numFmtId="0" fontId="8" fillId="0" borderId="0" xfId="5" applyNumberFormat="1" applyFont="1" applyFill="1" applyBorder="1" applyAlignment="1" applyProtection="1">
      <alignment horizontal="center"/>
    </xf>
    <xf numFmtId="0" fontId="9" fillId="0" borderId="10" xfId="5" applyNumberFormat="1" applyFont="1" applyFill="1" applyBorder="1" applyAlignment="1" applyProtection="1">
      <alignment horizontal="center"/>
    </xf>
    <xf numFmtId="0" fontId="9" fillId="0" borderId="15" xfId="5" applyNumberFormat="1" applyFont="1" applyFill="1" applyBorder="1" applyAlignment="1" applyProtection="1">
      <alignment horizontal="center"/>
    </xf>
    <xf numFmtId="0" fontId="9" fillId="0" borderId="11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5" applyFont="1" applyBorder="1" applyAlignment="1">
      <alignment horizontal="left" vertical="center" wrapText="1"/>
    </xf>
    <xf numFmtId="0" fontId="5" fillId="0" borderId="15" xfId="5" applyFont="1" applyBorder="1" applyAlignment="1">
      <alignment horizontal="left" vertical="center" wrapText="1"/>
    </xf>
    <xf numFmtId="0" fontId="5" fillId="0" borderId="11" xfId="5" applyFont="1" applyBorder="1" applyAlignment="1">
      <alignment horizontal="left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9" fillId="0" borderId="10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left" vertical="center" wrapText="1"/>
    </xf>
    <xf numFmtId="0" fontId="9" fillId="0" borderId="11" xfId="5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5" fillId="0" borderId="9" xfId="5" applyFont="1" applyBorder="1" applyAlignment="1">
      <alignment horizontal="left" vertical="center" wrapText="1"/>
    </xf>
  </cellXfs>
  <cellStyles count="13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Финансовый" xfId="8" builtinId="3"/>
    <cellStyle name="Финансовый 2" xfId="6"/>
    <cellStyle name="Финансовый 2 2" xfId="7"/>
    <cellStyle name="Фінансовий 2" xfId="9"/>
    <cellStyle name="Фінансовий 3" xfId="10"/>
    <cellStyle name="Фінансовий 4" xfId="11"/>
    <cellStyle name="Фінансовий 5" xfId="1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D5" sqref="D5:F5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B1" s="119"/>
      <c r="C1" s="119"/>
      <c r="D1" s="119"/>
      <c r="E1" s="118" t="s">
        <v>21</v>
      </c>
      <c r="F1" s="119"/>
      <c r="G1" s="119"/>
      <c r="H1" s="119"/>
    </row>
    <row r="2" spans="1:8" x14ac:dyDescent="0.2">
      <c r="B2" s="119"/>
      <c r="C2" s="119"/>
      <c r="D2" s="119"/>
      <c r="E2" s="119"/>
      <c r="F2" s="119"/>
      <c r="G2" s="119"/>
      <c r="H2" s="119"/>
    </row>
    <row r="3" spans="1:8" ht="35.25" customHeight="1" x14ac:dyDescent="0.2">
      <c r="B3" s="153" t="s">
        <v>39</v>
      </c>
      <c r="C3" s="153"/>
      <c r="D3" s="153"/>
      <c r="E3" s="153"/>
      <c r="F3" s="153"/>
      <c r="G3" s="153"/>
      <c r="H3" s="153"/>
    </row>
    <row r="4" spans="1:8" ht="18.95" customHeight="1" x14ac:dyDescent="0.3">
      <c r="B4" s="154"/>
      <c r="C4" s="154"/>
      <c r="D4" s="154"/>
      <c r="E4" s="154"/>
      <c r="F4" s="154"/>
      <c r="G4" s="154"/>
      <c r="H4" s="154"/>
    </row>
    <row r="5" spans="1:8" ht="18.95" customHeight="1" x14ac:dyDescent="0.3">
      <c r="B5" s="123"/>
      <c r="C5" s="123"/>
      <c r="D5" s="159" t="s">
        <v>118</v>
      </c>
      <c r="E5" s="159"/>
      <c r="F5" s="159"/>
      <c r="G5" s="123"/>
      <c r="H5" s="123"/>
    </row>
    <row r="6" spans="1:8" x14ac:dyDescent="0.2">
      <c r="B6" s="119"/>
      <c r="C6" s="119"/>
      <c r="D6" s="119"/>
      <c r="E6" s="124" t="s">
        <v>22</v>
      </c>
      <c r="F6" s="119"/>
      <c r="G6" s="119"/>
      <c r="H6" s="119"/>
    </row>
    <row r="7" spans="1:8" ht="12.95" customHeight="1" x14ac:dyDescent="0.2">
      <c r="B7" s="119"/>
      <c r="C7" s="119"/>
      <c r="D7" s="119"/>
      <c r="E7" s="125"/>
      <c r="F7" s="110"/>
      <c r="G7" s="110"/>
      <c r="H7" s="110"/>
    </row>
    <row r="8" spans="1:8" ht="12.95" customHeight="1" x14ac:dyDescent="0.2">
      <c r="B8" s="119"/>
      <c r="C8" s="119"/>
      <c r="D8" s="119"/>
      <c r="E8" s="125"/>
      <c r="F8" s="110"/>
      <c r="G8" s="110"/>
      <c r="H8" s="110"/>
    </row>
    <row r="9" spans="1:8" ht="12.95" customHeight="1" x14ac:dyDescent="0.2">
      <c r="B9" s="126"/>
      <c r="C9" s="126"/>
      <c r="D9" s="126"/>
      <c r="E9" s="126"/>
      <c r="F9" s="119"/>
      <c r="G9" s="119"/>
      <c r="H9" s="119"/>
    </row>
    <row r="10" spans="1:8" ht="12.95" customHeight="1" x14ac:dyDescent="0.2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95" customHeight="1" x14ac:dyDescent="0.2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 x14ac:dyDescent="0.2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 x14ac:dyDescent="0.2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 x14ac:dyDescent="0.2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 x14ac:dyDescent="0.2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 x14ac:dyDescent="0.2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 x14ac:dyDescent="0.2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95" customHeight="1" x14ac:dyDescent="0.2">
      <c r="A18" s="4"/>
      <c r="B18" s="135"/>
      <c r="C18" s="136"/>
      <c r="D18" s="137"/>
      <c r="E18" s="138"/>
      <c r="F18" s="160"/>
      <c r="G18" s="161"/>
      <c r="H18" s="161"/>
    </row>
    <row r="19" spans="1:8" ht="12.95" customHeight="1" x14ac:dyDescent="0.2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 x14ac:dyDescent="0.2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 x14ac:dyDescent="0.2">
      <c r="A21" s="4"/>
      <c r="B21" s="135"/>
      <c r="C21" s="136"/>
      <c r="D21" s="137"/>
      <c r="E21" s="138"/>
      <c r="F21" s="158"/>
      <c r="G21" s="158"/>
      <c r="H21" s="158"/>
    </row>
    <row r="22" spans="1:8" ht="12.95" customHeight="1" x14ac:dyDescent="0.2">
      <c r="A22" s="4"/>
      <c r="B22" s="109"/>
      <c r="C22" s="110"/>
      <c r="D22" s="111"/>
      <c r="E22" s="112"/>
      <c r="F22" s="127"/>
      <c r="G22" s="127"/>
      <c r="H22" s="127"/>
    </row>
    <row r="23" spans="1:8" ht="12.95" customHeight="1" x14ac:dyDescent="0.2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95" customHeight="1" x14ac:dyDescent="0.2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1:8" ht="12.95" customHeight="1" x14ac:dyDescent="0.2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1:8" ht="12.95" customHeight="1" x14ac:dyDescent="0.2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1:8" ht="12.95" customHeight="1" x14ac:dyDescent="0.2">
      <c r="B27" s="113"/>
      <c r="C27" s="114"/>
      <c r="D27" s="107"/>
      <c r="E27" s="115"/>
      <c r="F27" s="119"/>
      <c r="G27" s="119"/>
      <c r="H27" s="119"/>
    </row>
    <row r="28" spans="1:8" ht="12.95" customHeight="1" x14ac:dyDescent="0.2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1:8" ht="12.95" customHeight="1" x14ac:dyDescent="0.2">
      <c r="B29" s="139"/>
      <c r="C29" s="140"/>
      <c r="D29" s="141"/>
      <c r="E29" s="117" t="s">
        <v>33</v>
      </c>
      <c r="F29" s="119"/>
      <c r="G29" s="119"/>
      <c r="H29" s="119"/>
    </row>
    <row r="30" spans="1:8" ht="12.95" customHeight="1" x14ac:dyDescent="0.2">
      <c r="B30" s="110"/>
      <c r="C30" s="110"/>
      <c r="D30" s="110"/>
      <c r="E30" s="110"/>
      <c r="F30" s="119"/>
      <c r="G30" s="119"/>
      <c r="H30" s="119"/>
    </row>
    <row r="31" spans="1:8" ht="12.95" customHeight="1" x14ac:dyDescent="0.2">
      <c r="B31" s="2"/>
      <c r="C31" s="2"/>
      <c r="D31" s="2"/>
      <c r="E31" s="2"/>
    </row>
    <row r="32" spans="1:8" ht="12.95" customHeight="1" x14ac:dyDescent="0.2">
      <c r="B32" s="2"/>
      <c r="C32" s="2"/>
      <c r="D32" s="2"/>
      <c r="E32" s="2"/>
    </row>
    <row r="34" spans="1:9" ht="12.95" customHeight="1" x14ac:dyDescent="0.2">
      <c r="B34" s="3"/>
      <c r="C34" s="3"/>
      <c r="D34" s="3"/>
      <c r="E34" s="3"/>
      <c r="F34" s="3"/>
      <c r="G34" s="3"/>
      <c r="H34" s="3"/>
    </row>
    <row r="35" spans="1:9" ht="12.95" customHeight="1" x14ac:dyDescent="0.2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 x14ac:dyDescent="0.2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 x14ac:dyDescent="0.2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95" customHeight="1" x14ac:dyDescent="0.2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 x14ac:dyDescent="0.2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95" customHeight="1" x14ac:dyDescent="0.2">
      <c r="A40" s="4"/>
      <c r="B40" s="96"/>
      <c r="C40" s="2"/>
      <c r="D40" s="2"/>
      <c r="E40" s="2"/>
      <c r="F40" s="2"/>
      <c r="G40" s="2"/>
      <c r="H40" s="4"/>
      <c r="I40" s="2"/>
    </row>
    <row r="41" spans="1:9" ht="12.95" customHeight="1" x14ac:dyDescent="0.2">
      <c r="A41" s="4"/>
      <c r="B41" s="145"/>
      <c r="C41" s="146"/>
      <c r="D41" s="146"/>
      <c r="E41" s="146"/>
      <c r="F41" s="146"/>
      <c r="G41" s="146"/>
      <c r="H41" s="147"/>
    </row>
    <row r="42" spans="1:9" ht="12.75" customHeight="1" x14ac:dyDescent="0.2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95" customHeight="1" x14ac:dyDescent="0.2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 x14ac:dyDescent="0.2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95" customHeight="1" x14ac:dyDescent="0.2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95" customHeight="1" x14ac:dyDescent="0.2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 x14ac:dyDescent="0.2">
      <c r="B47" s="10"/>
      <c r="C47" s="10"/>
      <c r="D47" s="10"/>
      <c r="E47" s="10"/>
      <c r="F47" s="10"/>
      <c r="G47" s="10"/>
      <c r="H47" s="10"/>
    </row>
  </sheetData>
  <mergeCells count="27">
    <mergeCell ref="D37:H37"/>
    <mergeCell ref="D5:F5"/>
    <mergeCell ref="F21:H21"/>
    <mergeCell ref="F17:H18"/>
    <mergeCell ref="B25:D25"/>
    <mergeCell ref="B26:D26"/>
    <mergeCell ref="B3:H3"/>
    <mergeCell ref="B4:H4"/>
    <mergeCell ref="B10:D10"/>
    <mergeCell ref="B12:D1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&amp;L48A7CFCD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80" zoomScaleNormal="80" workbookViewId="0">
      <pane ySplit="5" topLeftCell="A42" activePane="bottomLeft" state="frozen"/>
      <selection pane="bottomLeft" activeCell="E1" sqref="E1"/>
    </sheetView>
  </sheetViews>
  <sheetFormatPr defaultRowHeight="12" x14ac:dyDescent="0.2"/>
  <cols>
    <col min="1" max="1" width="3.85546875" style="23" customWidth="1"/>
    <col min="2" max="2" width="71" style="21" customWidth="1"/>
    <col min="3" max="3" width="16" style="21" customWidth="1"/>
    <col min="4" max="4" width="19.28515625" style="27" customWidth="1"/>
    <col min="5" max="5" width="16.7109375" style="27" customWidth="1"/>
    <col min="6" max="6" width="19.28515625" style="27" customWidth="1"/>
    <col min="7" max="7" width="14" style="21" customWidth="1"/>
    <col min="8" max="8" width="15.42578125" style="21" customWidth="1"/>
    <col min="9" max="9" width="15.140625" style="21" customWidth="1"/>
    <col min="10" max="10" width="16.85546875" style="21" customWidth="1"/>
    <col min="11" max="11" width="14.7109375" style="21" customWidth="1"/>
    <col min="12" max="12" width="19.42578125" style="21" customWidth="1"/>
    <col min="13" max="16384" width="9.140625" style="21"/>
  </cols>
  <sheetData>
    <row r="1" spans="1:12" ht="17.25" customHeight="1" x14ac:dyDescent="0.3">
      <c r="A1" s="20"/>
      <c r="B1" s="162" t="s">
        <v>20</v>
      </c>
      <c r="C1" s="162"/>
      <c r="D1" s="70">
        <v>3432</v>
      </c>
      <c r="E1" s="70">
        <v>3432</v>
      </c>
      <c r="F1" s="70">
        <v>3432</v>
      </c>
    </row>
    <row r="2" spans="1:12" ht="61.5" customHeight="1" x14ac:dyDescent="0.2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 x14ac:dyDescent="0.2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 x14ac:dyDescent="0.2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 x14ac:dyDescent="0.2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x14ac:dyDescent="0.2">
      <c r="A6" s="61">
        <v>1</v>
      </c>
      <c r="B6" s="63" t="s">
        <v>105</v>
      </c>
      <c r="C6" s="74">
        <f>SUM(C7,C10,C13:C15,C18,C19,C20,C23,C24)</f>
        <v>0</v>
      </c>
      <c r="D6" s="74">
        <f t="shared" ref="D6:L6" si="0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x14ac:dyDescent="0.2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x14ac:dyDescent="0.2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x14ac:dyDescent="0.2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x14ac:dyDescent="0.2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x14ac:dyDescent="0.2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x14ac:dyDescent="0.2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x14ac:dyDescent="0.2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x14ac:dyDescent="0.2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x14ac:dyDescent="0.2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x14ac:dyDescent="0.2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x14ac:dyDescent="0.2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x14ac:dyDescent="0.2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x14ac:dyDescent="0.2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 x14ac:dyDescent="0.2">
      <c r="A20" s="61">
        <v>15</v>
      </c>
      <c r="B20" s="64" t="s">
        <v>81</v>
      </c>
      <c r="C20" s="75">
        <f>SUM(C21:C22)</f>
        <v>0</v>
      </c>
      <c r="D20" s="87">
        <f t="shared" ref="D20:L20" si="1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 x14ac:dyDescent="0.2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 x14ac:dyDescent="0.2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 x14ac:dyDescent="0.2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 x14ac:dyDescent="0.2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 x14ac:dyDescent="0.2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x14ac:dyDescent="0.2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 x14ac:dyDescent="0.2">
      <c r="A27" s="61">
        <v>22</v>
      </c>
      <c r="B27" s="63" t="s">
        <v>109</v>
      </c>
      <c r="C27" s="74">
        <f>SUM(C28:C37)</f>
        <v>0</v>
      </c>
      <c r="D27" s="86">
        <f t="shared" ref="D27:L27" si="2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 x14ac:dyDescent="0.2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 x14ac:dyDescent="0.2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x14ac:dyDescent="0.2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x14ac:dyDescent="0.2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 x14ac:dyDescent="0.2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 x14ac:dyDescent="0.2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 x14ac:dyDescent="0.2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x14ac:dyDescent="0.2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 x14ac:dyDescent="0.2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 x14ac:dyDescent="0.2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 x14ac:dyDescent="0.2">
      <c r="A38" s="61">
        <v>33</v>
      </c>
      <c r="B38" s="63" t="s">
        <v>110</v>
      </c>
      <c r="C38" s="74">
        <f>SUM(C39,C46,C47,C48)</f>
        <v>3239</v>
      </c>
      <c r="D38" s="86">
        <f t="shared" ref="D38:K38" si="3">SUM(D39,D46,D47,D48)</f>
        <v>4416711.7400000403</v>
      </c>
      <c r="E38" s="74">
        <f t="shared" si="3"/>
        <v>2270</v>
      </c>
      <c r="F38" s="86">
        <f t="shared" si="3"/>
        <v>4838810.0300000403</v>
      </c>
      <c r="G38" s="74">
        <f t="shared" si="3"/>
        <v>83</v>
      </c>
      <c r="H38" s="86">
        <f t="shared" si="3"/>
        <v>357370.94</v>
      </c>
      <c r="I38" s="74">
        <f t="shared" si="3"/>
        <v>1</v>
      </c>
      <c r="J38" s="86">
        <f t="shared" si="3"/>
        <v>704.8</v>
      </c>
      <c r="K38" s="74">
        <f t="shared" si="3"/>
        <v>201</v>
      </c>
      <c r="L38" s="86">
        <f>SUM(L39,L46,L47,L48)</f>
        <v>148360.4</v>
      </c>
    </row>
    <row r="39" spans="1:12" ht="21" customHeight="1" x14ac:dyDescent="0.2">
      <c r="A39" s="61">
        <v>34</v>
      </c>
      <c r="B39" s="64" t="s">
        <v>86</v>
      </c>
      <c r="C39" s="75">
        <f>SUM(C40,C43)</f>
        <v>3233</v>
      </c>
      <c r="D39" s="87">
        <f>SUM(D40,D43)</f>
        <v>4412482.9400000405</v>
      </c>
      <c r="E39" s="75">
        <f t="shared" ref="E39:L39" si="4">SUM(E40,E43)</f>
        <v>2265</v>
      </c>
      <c r="F39" s="87">
        <f t="shared" si="4"/>
        <v>4833767.0300000403</v>
      </c>
      <c r="G39" s="75">
        <f t="shared" si="4"/>
        <v>83</v>
      </c>
      <c r="H39" s="87">
        <f t="shared" si="4"/>
        <v>357370.94</v>
      </c>
      <c r="I39" s="75">
        <f t="shared" si="4"/>
        <v>1</v>
      </c>
      <c r="J39" s="87">
        <f t="shared" si="4"/>
        <v>704.8</v>
      </c>
      <c r="K39" s="75">
        <f t="shared" si="4"/>
        <v>201</v>
      </c>
      <c r="L39" s="87">
        <f t="shared" si="4"/>
        <v>148360.4</v>
      </c>
    </row>
    <row r="40" spans="1:12" ht="19.5" customHeight="1" x14ac:dyDescent="0.2">
      <c r="A40" s="61">
        <v>35</v>
      </c>
      <c r="B40" s="64" t="s">
        <v>87</v>
      </c>
      <c r="C40" s="76">
        <v>623</v>
      </c>
      <c r="D40" s="88">
        <v>2431994.94</v>
      </c>
      <c r="E40" s="77">
        <v>578</v>
      </c>
      <c r="F40" s="89">
        <v>2773237.87</v>
      </c>
      <c r="G40" s="76">
        <v>6</v>
      </c>
      <c r="H40" s="88">
        <v>102027.05</v>
      </c>
      <c r="I40" s="78">
        <v>0</v>
      </c>
      <c r="J40" s="93">
        <v>0</v>
      </c>
      <c r="K40" s="77">
        <v>2</v>
      </c>
      <c r="L40" s="89">
        <v>1409.6</v>
      </c>
    </row>
    <row r="41" spans="1:12" ht="16.5" customHeight="1" x14ac:dyDescent="0.2">
      <c r="A41" s="61">
        <v>36</v>
      </c>
      <c r="B41" s="65" t="s">
        <v>88</v>
      </c>
      <c r="C41" s="76">
        <v>527</v>
      </c>
      <c r="D41" s="88">
        <v>2323187.33</v>
      </c>
      <c r="E41" s="77">
        <v>505</v>
      </c>
      <c r="F41" s="89">
        <v>2655807.8199999998</v>
      </c>
      <c r="G41" s="76">
        <v>4</v>
      </c>
      <c r="H41" s="88">
        <v>98163.86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 x14ac:dyDescent="0.2">
      <c r="A42" s="61">
        <v>37</v>
      </c>
      <c r="B42" s="65" t="s">
        <v>77</v>
      </c>
      <c r="C42" s="76">
        <v>96</v>
      </c>
      <c r="D42" s="88">
        <v>108807.61</v>
      </c>
      <c r="E42" s="77">
        <v>73</v>
      </c>
      <c r="F42" s="89">
        <v>117430.05</v>
      </c>
      <c r="G42" s="76">
        <v>2</v>
      </c>
      <c r="H42" s="88">
        <v>3863.19</v>
      </c>
      <c r="I42" s="78">
        <v>0</v>
      </c>
      <c r="J42" s="93">
        <v>0</v>
      </c>
      <c r="K42" s="77">
        <v>2</v>
      </c>
      <c r="L42" s="89">
        <v>1409.6</v>
      </c>
    </row>
    <row r="43" spans="1:12" ht="21" customHeight="1" x14ac:dyDescent="0.2">
      <c r="A43" s="61">
        <v>38</v>
      </c>
      <c r="B43" s="64" t="s">
        <v>89</v>
      </c>
      <c r="C43" s="76">
        <v>2610</v>
      </c>
      <c r="D43" s="88">
        <v>1980488.00000004</v>
      </c>
      <c r="E43" s="77">
        <v>1687</v>
      </c>
      <c r="F43" s="89">
        <v>2060529.16000004</v>
      </c>
      <c r="G43" s="76">
        <v>77</v>
      </c>
      <c r="H43" s="88">
        <v>255343.89</v>
      </c>
      <c r="I43" s="78">
        <v>1</v>
      </c>
      <c r="J43" s="93">
        <v>704.8</v>
      </c>
      <c r="K43" s="77">
        <v>199</v>
      </c>
      <c r="L43" s="89">
        <v>146950.79999999999</v>
      </c>
    </row>
    <row r="44" spans="1:12" ht="30" customHeight="1" x14ac:dyDescent="0.2">
      <c r="A44" s="61">
        <v>39</v>
      </c>
      <c r="B44" s="65" t="s">
        <v>90</v>
      </c>
      <c r="C44" s="76">
        <v>587</v>
      </c>
      <c r="D44" s="88">
        <v>888048</v>
      </c>
      <c r="E44" s="77">
        <v>439</v>
      </c>
      <c r="F44" s="89">
        <v>1059312.6000000001</v>
      </c>
      <c r="G44" s="76">
        <v>41</v>
      </c>
      <c r="H44" s="88">
        <v>209142.39</v>
      </c>
      <c r="I44" s="78">
        <v>0</v>
      </c>
      <c r="J44" s="93">
        <v>0</v>
      </c>
      <c r="K44" s="77">
        <v>3</v>
      </c>
      <c r="L44" s="89">
        <v>5286</v>
      </c>
    </row>
    <row r="45" spans="1:12" ht="21" customHeight="1" x14ac:dyDescent="0.2">
      <c r="A45" s="61">
        <v>40</v>
      </c>
      <c r="B45" s="65" t="s">
        <v>80</v>
      </c>
      <c r="C45" s="76">
        <v>2023</v>
      </c>
      <c r="D45" s="88">
        <v>1092440.00000003</v>
      </c>
      <c r="E45" s="77">
        <v>1248</v>
      </c>
      <c r="F45" s="89">
        <v>1001216.56000002</v>
      </c>
      <c r="G45" s="76">
        <v>36</v>
      </c>
      <c r="H45" s="88">
        <v>46201.5</v>
      </c>
      <c r="I45" s="78">
        <v>1</v>
      </c>
      <c r="J45" s="93">
        <v>704.8</v>
      </c>
      <c r="K45" s="77">
        <v>196</v>
      </c>
      <c r="L45" s="89">
        <v>141664.79999999999</v>
      </c>
    </row>
    <row r="46" spans="1:12" ht="45" customHeight="1" x14ac:dyDescent="0.2">
      <c r="A46" s="61">
        <v>41</v>
      </c>
      <c r="B46" s="64" t="s">
        <v>91</v>
      </c>
      <c r="C46" s="76">
        <v>4</v>
      </c>
      <c r="D46" s="88">
        <v>3171.6</v>
      </c>
      <c r="E46" s="77">
        <v>3</v>
      </c>
      <c r="F46" s="89">
        <v>3809.6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 x14ac:dyDescent="0.2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 x14ac:dyDescent="0.2">
      <c r="A48" s="61">
        <v>43</v>
      </c>
      <c r="B48" s="64" t="s">
        <v>92</v>
      </c>
      <c r="C48" s="76">
        <v>2</v>
      </c>
      <c r="D48" s="88">
        <v>1057.2</v>
      </c>
      <c r="E48" s="77">
        <v>2</v>
      </c>
      <c r="F48" s="89">
        <v>1233.4000000000001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 x14ac:dyDescent="0.2">
      <c r="A49" s="61">
        <v>44</v>
      </c>
      <c r="B49" s="63" t="s">
        <v>111</v>
      </c>
      <c r="C49" s="74">
        <f>SUM(C50:C53)</f>
        <v>191</v>
      </c>
      <c r="D49" s="86">
        <f t="shared" ref="D49:L49" si="5">SUM(D50:D53)</f>
        <v>4646.43</v>
      </c>
      <c r="E49" s="74">
        <f t="shared" si="5"/>
        <v>191</v>
      </c>
      <c r="F49" s="86">
        <f t="shared" si="5"/>
        <v>5485.88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 x14ac:dyDescent="0.2">
      <c r="A50" s="61">
        <v>45</v>
      </c>
      <c r="B50" s="64" t="s">
        <v>9</v>
      </c>
      <c r="C50" s="75">
        <v>153</v>
      </c>
      <c r="D50" s="87">
        <v>2579.6</v>
      </c>
      <c r="E50" s="79">
        <v>153</v>
      </c>
      <c r="F50" s="90">
        <v>2718.87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 x14ac:dyDescent="0.2">
      <c r="A51" s="61">
        <v>46</v>
      </c>
      <c r="B51" s="64" t="s">
        <v>10</v>
      </c>
      <c r="C51" s="75">
        <v>31</v>
      </c>
      <c r="D51" s="87">
        <v>1638.66</v>
      </c>
      <c r="E51" s="79">
        <v>31</v>
      </c>
      <c r="F51" s="90">
        <v>2294.62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 x14ac:dyDescent="0.2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 x14ac:dyDescent="0.2">
      <c r="A53" s="61">
        <v>48</v>
      </c>
      <c r="B53" s="64" t="s">
        <v>94</v>
      </c>
      <c r="C53" s="75">
        <v>7</v>
      </c>
      <c r="D53" s="87">
        <v>428.17</v>
      </c>
      <c r="E53" s="79">
        <v>7</v>
      </c>
      <c r="F53" s="90">
        <v>472.39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 x14ac:dyDescent="0.2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 x14ac:dyDescent="0.2">
      <c r="A55" s="61">
        <v>50</v>
      </c>
      <c r="B55" s="62" t="s">
        <v>115</v>
      </c>
      <c r="C55" s="74">
        <f>SUM(C6,C27,C38,C49,C54)</f>
        <v>3430</v>
      </c>
      <c r="D55" s="86">
        <f t="shared" ref="D55:L55" si="6">SUM(D6,D27,D38,D49,D54)</f>
        <v>4421358.17000004</v>
      </c>
      <c r="E55" s="74">
        <f t="shared" si="6"/>
        <v>2461</v>
      </c>
      <c r="F55" s="86">
        <f t="shared" si="6"/>
        <v>4844295.9100000402</v>
      </c>
      <c r="G55" s="74">
        <f t="shared" si="6"/>
        <v>83</v>
      </c>
      <c r="H55" s="86">
        <f t="shared" si="6"/>
        <v>357370.94</v>
      </c>
      <c r="I55" s="74">
        <f t="shared" si="6"/>
        <v>1</v>
      </c>
      <c r="J55" s="86">
        <f t="shared" si="6"/>
        <v>704.8</v>
      </c>
      <c r="K55" s="74">
        <f t="shared" si="6"/>
        <v>201</v>
      </c>
      <c r="L55" s="86">
        <f t="shared" si="6"/>
        <v>148360.4</v>
      </c>
    </row>
    <row r="56" spans="1:12" x14ac:dyDescent="0.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1:12" ht="12.75" x14ac:dyDescent="0.2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1:12" ht="12.75" x14ac:dyDescent="0.2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1:12" ht="12.75" x14ac:dyDescent="0.2">
      <c r="B59" s="25"/>
    </row>
    <row r="74" spans="4:4" x14ac:dyDescent="0.2">
      <c r="D74" s="73"/>
    </row>
  </sheetData>
  <mergeCells count="17"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  <mergeCell ref="E2:F2"/>
    <mergeCell ref="C2:C4"/>
    <mergeCell ref="B1:C1"/>
    <mergeCell ref="A2:A4"/>
    <mergeCell ref="B2:B4"/>
    <mergeCell ref="E3:E4"/>
    <mergeCell ref="F3:F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tToWidth="2" fitToHeight="2" orientation="landscape" r:id="rId1"/>
  <headerFooter alignWithMargins="0">
    <oddFooter>&amp;L48A7CFCD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B19" zoomScaleNormal="100" workbookViewId="0">
      <selection activeCell="E5" sqref="E5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37"/>
      <c r="B1" s="38" t="s">
        <v>99</v>
      </c>
      <c r="C1" s="38"/>
      <c r="D1" s="38"/>
      <c r="E1" s="37"/>
      <c r="F1" s="37"/>
    </row>
    <row r="2" spans="1:6" x14ac:dyDescent="0.2">
      <c r="A2" s="37"/>
      <c r="B2" s="39"/>
      <c r="C2" s="39"/>
      <c r="D2" s="39"/>
      <c r="E2" s="37"/>
      <c r="F2" s="37"/>
    </row>
    <row r="3" spans="1:6" ht="44.25" customHeight="1" x14ac:dyDescent="0.2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 x14ac:dyDescent="0.2">
      <c r="A4" s="42">
        <v>1</v>
      </c>
      <c r="B4" s="175" t="s">
        <v>60</v>
      </c>
      <c r="C4" s="176"/>
      <c r="D4" s="177"/>
      <c r="E4" s="82">
        <f>SUM(E5:E24)</f>
        <v>198</v>
      </c>
      <c r="F4" s="84">
        <f>SUM(F5:F24)</f>
        <v>143074.40000000008</v>
      </c>
    </row>
    <row r="5" spans="1:6" ht="20.25" customHeight="1" x14ac:dyDescent="0.2">
      <c r="A5" s="42">
        <v>2</v>
      </c>
      <c r="B5" s="169" t="s">
        <v>61</v>
      </c>
      <c r="C5" s="170"/>
      <c r="D5" s="171"/>
      <c r="E5" s="83">
        <v>28</v>
      </c>
      <c r="F5" s="85">
        <v>19734.400000000001</v>
      </c>
    </row>
    <row r="6" spans="1:6" ht="24" customHeight="1" x14ac:dyDescent="0.2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 x14ac:dyDescent="0.2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 x14ac:dyDescent="0.2">
      <c r="A8" s="42">
        <v>5</v>
      </c>
      <c r="B8" s="169" t="s">
        <v>63</v>
      </c>
      <c r="C8" s="170"/>
      <c r="D8" s="171"/>
      <c r="E8" s="83">
        <v>1</v>
      </c>
      <c r="F8" s="85">
        <v>704.8</v>
      </c>
    </row>
    <row r="9" spans="1:6" ht="30" customHeight="1" x14ac:dyDescent="0.2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 x14ac:dyDescent="0.2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 x14ac:dyDescent="0.2">
      <c r="A11" s="42">
        <v>8</v>
      </c>
      <c r="B11" s="169" t="s">
        <v>66</v>
      </c>
      <c r="C11" s="170"/>
      <c r="D11" s="171"/>
      <c r="E11" s="83">
        <v>8</v>
      </c>
      <c r="F11" s="85">
        <v>5638.4</v>
      </c>
    </row>
    <row r="12" spans="1:6" ht="30.75" customHeight="1" x14ac:dyDescent="0.2">
      <c r="A12" s="42">
        <v>9</v>
      </c>
      <c r="B12" s="169" t="s">
        <v>101</v>
      </c>
      <c r="C12" s="170"/>
      <c r="D12" s="171"/>
      <c r="E12" s="83">
        <v>2</v>
      </c>
      <c r="F12" s="85">
        <v>1409.6</v>
      </c>
    </row>
    <row r="13" spans="1:6" ht="18" customHeight="1" x14ac:dyDescent="0.2">
      <c r="A13" s="42">
        <v>10</v>
      </c>
      <c r="B13" s="169" t="s">
        <v>102</v>
      </c>
      <c r="C13" s="170"/>
      <c r="D13" s="171"/>
      <c r="E13" s="83">
        <v>41</v>
      </c>
      <c r="F13" s="85">
        <v>29601.599999999999</v>
      </c>
    </row>
    <row r="14" spans="1:6" ht="17.25" customHeight="1" x14ac:dyDescent="0.2">
      <c r="A14" s="42">
        <v>11</v>
      </c>
      <c r="B14" s="169" t="s">
        <v>67</v>
      </c>
      <c r="C14" s="170"/>
      <c r="D14" s="171"/>
      <c r="E14" s="83">
        <v>25</v>
      </c>
      <c r="F14" s="85">
        <v>17620</v>
      </c>
    </row>
    <row r="15" spans="1:6" ht="17.25" customHeight="1" x14ac:dyDescent="0.2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 x14ac:dyDescent="0.2">
      <c r="A16" s="42">
        <v>13</v>
      </c>
      <c r="B16" s="169" t="s">
        <v>69</v>
      </c>
      <c r="C16" s="170"/>
      <c r="D16" s="171"/>
      <c r="E16" s="83">
        <v>2</v>
      </c>
      <c r="F16" s="85">
        <v>4228.8</v>
      </c>
    </row>
    <row r="17" spans="1:10" ht="20.25" customHeight="1" x14ac:dyDescent="0.2">
      <c r="A17" s="42">
        <v>14</v>
      </c>
      <c r="B17" s="169" t="s">
        <v>70</v>
      </c>
      <c r="C17" s="170"/>
      <c r="D17" s="171"/>
      <c r="E17" s="83">
        <v>87</v>
      </c>
      <c r="F17" s="85">
        <v>61317.6000000001</v>
      </c>
    </row>
    <row r="18" spans="1:10" ht="27" customHeight="1" x14ac:dyDescent="0.2">
      <c r="A18" s="42">
        <v>15</v>
      </c>
      <c r="B18" s="169" t="s">
        <v>71</v>
      </c>
      <c r="C18" s="170"/>
      <c r="D18" s="171"/>
      <c r="E18" s="83">
        <v>2</v>
      </c>
      <c r="F18" s="85">
        <v>1409.6</v>
      </c>
    </row>
    <row r="19" spans="1:10" ht="54.75" customHeight="1" x14ac:dyDescent="0.2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10" ht="21" customHeight="1" x14ac:dyDescent="0.2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10" ht="28.5" customHeight="1" x14ac:dyDescent="0.2">
      <c r="A21" s="42">
        <v>18</v>
      </c>
      <c r="B21" s="169" t="s">
        <v>95</v>
      </c>
      <c r="C21" s="170"/>
      <c r="D21" s="171"/>
      <c r="E21" s="83">
        <v>1</v>
      </c>
      <c r="F21" s="85">
        <v>704.8</v>
      </c>
    </row>
    <row r="22" spans="1:10" ht="62.25" customHeight="1" x14ac:dyDescent="0.2">
      <c r="A22" s="42">
        <v>19</v>
      </c>
      <c r="B22" s="179" t="s">
        <v>97</v>
      </c>
      <c r="C22" s="179"/>
      <c r="D22" s="179"/>
      <c r="E22" s="83">
        <v>1</v>
      </c>
      <c r="F22" s="85">
        <v>704.8</v>
      </c>
    </row>
    <row r="23" spans="1:10" ht="62.25" customHeight="1" x14ac:dyDescent="0.2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10" ht="62.25" customHeight="1" x14ac:dyDescent="0.2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10" x14ac:dyDescent="0.2">
      <c r="A25" s="43"/>
      <c r="B25" s="43"/>
      <c r="C25" s="43"/>
      <c r="D25" s="43"/>
      <c r="E25" s="43"/>
      <c r="F25" s="43"/>
    </row>
    <row r="26" spans="1:10" ht="15.75" x14ac:dyDescent="0.2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 x14ac:dyDescent="0.2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 x14ac:dyDescent="0.2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 x14ac:dyDescent="0.2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 x14ac:dyDescent="0.2">
      <c r="A30" s="50"/>
      <c r="B30" s="14"/>
      <c r="C30" s="30"/>
      <c r="H30" s="51"/>
      <c r="I30" s="51"/>
      <c r="J30" s="52"/>
    </row>
    <row r="31" spans="1:10" ht="15" customHeight="1" x14ac:dyDescent="0.25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 x14ac:dyDescent="0.2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 x14ac:dyDescent="0.25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x14ac:dyDescent="0.2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x14ac:dyDescent="0.2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mergeCells count="25">
    <mergeCell ref="C33:D33"/>
    <mergeCell ref="B15:D15"/>
    <mergeCell ref="B16:D16"/>
    <mergeCell ref="B17:D17"/>
    <mergeCell ref="B18:D18"/>
    <mergeCell ref="B19:D19"/>
    <mergeCell ref="B21:D21"/>
    <mergeCell ref="B23:D23"/>
    <mergeCell ref="C31:D31"/>
    <mergeCell ref="B24:D24"/>
    <mergeCell ref="B20:D20"/>
    <mergeCell ref="B22:D22"/>
    <mergeCell ref="C32:D32"/>
    <mergeCell ref="B10:D10"/>
    <mergeCell ref="B11:D11"/>
    <mergeCell ref="B12:D12"/>
    <mergeCell ref="B13:D13"/>
    <mergeCell ref="B14:D14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dxfId="1" priority="1" stopIfTrue="1"/>
  </conditionalFormatting>
  <conditionalFormatting sqref="B1:B22 B25:B65536">
    <cfRule type="duplicateValues" dxfId="0" priority="4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&amp;L48A7CFCD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Admin</cp:lastModifiedBy>
  <cp:lastPrinted>2018-03-15T06:41:01Z</cp:lastPrinted>
  <dcterms:created xsi:type="dcterms:W3CDTF">1996-10-08T23:32:33Z</dcterms:created>
  <dcterms:modified xsi:type="dcterms:W3CDTF">2019-02-20T12:41:46Z</dcterms:modified>
</cp:coreProperties>
</file>